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FF.0010812023-08 - MANUTENÇÃO COBERTURA ILHA ANCHIETA\EDITAL\"/>
    </mc:Choice>
  </mc:AlternateContent>
  <xr:revisionPtr revIDLastSave="0" documentId="13_ncr:1_{1615F58C-F9A1-4C26-93E4-CA4644705384}" xr6:coauthVersionLast="47" xr6:coauthVersionMax="47" xr10:uidLastSave="{00000000-0000-0000-0000-000000000000}"/>
  <bookViews>
    <workbookView xWindow="-120" yWindow="-120" windowWidth="20730" windowHeight="11160" tabRatio="936" xr2:uid="{00000000-000D-0000-FFFF-FFFF00000000}"/>
  </bookViews>
  <sheets>
    <sheet name="COBERTURAS PEIA" sheetId="6" r:id="rId1"/>
    <sheet name="COMPOSIÇÃO " sheetId="18" r:id="rId2"/>
    <sheet name="BDI" sheetId="13" r:id="rId3"/>
    <sheet name="CRONOGRAMA" sheetId="17" r:id="rId4"/>
  </sheets>
  <externalReferences>
    <externalReference r:id="rId5"/>
    <externalReference r:id="rId6"/>
    <externalReference r:id="rId7"/>
  </externalReferences>
  <definedNames>
    <definedName name="_xlnm.Print_Area" localSheetId="2">BDI!$A$1:$D$36</definedName>
    <definedName name="_xlnm.Print_Area" localSheetId="0">'COBERTURAS PEIA'!$A$1:$I$32</definedName>
    <definedName name="_xlnm.Print_Area" localSheetId="1">'COMPOSIÇÃO '!$A$1:$I$21</definedName>
    <definedName name="_xlnm.Database">[1]BOLETIM!$A$1:$F$2150</definedName>
    <definedName name="_xlnm.Print_Titles" localSheetId="0">'COBERTURAS PEIA'!$1:$2</definedName>
  </definedNames>
  <calcPr calcId="191029"/>
</workbook>
</file>

<file path=xl/calcChain.xml><?xml version="1.0" encoding="utf-8"?>
<calcChain xmlns="http://schemas.openxmlformats.org/spreadsheetml/2006/main">
  <c r="H28" i="6" l="1"/>
  <c r="H27" i="6"/>
  <c r="H25" i="6"/>
  <c r="H24" i="6"/>
  <c r="H22" i="6"/>
  <c r="H21" i="6"/>
  <c r="H20" i="6"/>
  <c r="H19" i="6"/>
  <c r="H18" i="6"/>
  <c r="H16" i="6"/>
  <c r="H15" i="6"/>
  <c r="H14" i="6"/>
  <c r="H12" i="6"/>
  <c r="H11" i="6"/>
  <c r="H10" i="6"/>
  <c r="H9" i="6"/>
  <c r="C19" i="18"/>
  <c r="D19" i="18"/>
  <c r="H19" i="18"/>
  <c r="I19" i="18" s="1"/>
  <c r="H18" i="18"/>
  <c r="I18" i="18" s="1"/>
  <c r="C18" i="18"/>
  <c r="D18" i="18"/>
  <c r="H17" i="18" l="1"/>
  <c r="I17" i="18" s="1"/>
  <c r="D17" i="18"/>
  <c r="C17" i="18"/>
  <c r="I16" i="18" l="1"/>
  <c r="H6" i="6" s="1"/>
  <c r="I6" i="6" s="1"/>
  <c r="E8" i="18"/>
  <c r="D15" i="18"/>
  <c r="C15" i="18"/>
  <c r="D14" i="18"/>
  <c r="C14" i="18"/>
  <c r="C8" i="18"/>
  <c r="D8" i="18"/>
  <c r="D7" i="18"/>
  <c r="C7" i="18"/>
  <c r="H12" i="18"/>
  <c r="I12" i="18" s="1"/>
  <c r="D12" i="18"/>
  <c r="C12" i="18"/>
  <c r="H11" i="18"/>
  <c r="I11" i="18" s="1"/>
  <c r="D11" i="18"/>
  <c r="C11" i="18"/>
  <c r="C28" i="6"/>
  <c r="D28" i="6"/>
  <c r="I28" i="6"/>
  <c r="I27" i="6"/>
  <c r="D27" i="6"/>
  <c r="C27" i="6"/>
  <c r="I16" i="6"/>
  <c r="D16" i="6"/>
  <c r="C16" i="6"/>
  <c r="C21" i="6"/>
  <c r="D21" i="6"/>
  <c r="I21" i="6"/>
  <c r="C22" i="6"/>
  <c r="D22" i="6"/>
  <c r="I22" i="6"/>
  <c r="I15" i="6"/>
  <c r="D15" i="6"/>
  <c r="C15" i="6"/>
  <c r="C25" i="6"/>
  <c r="D25" i="6"/>
  <c r="I25" i="6"/>
  <c r="I24" i="6"/>
  <c r="D24" i="6"/>
  <c r="C24" i="6"/>
  <c r="C19" i="6"/>
  <c r="D19" i="6"/>
  <c r="I19" i="6"/>
  <c r="C20" i="6"/>
  <c r="D20" i="6"/>
  <c r="I20" i="6"/>
  <c r="I18" i="6"/>
  <c r="D18" i="6"/>
  <c r="C18" i="6"/>
  <c r="C12" i="6"/>
  <c r="D12" i="6"/>
  <c r="I12" i="6"/>
  <c r="I14" i="6"/>
  <c r="D14" i="6"/>
  <c r="C14" i="6"/>
  <c r="C9" i="6"/>
  <c r="D9" i="6"/>
  <c r="I9" i="6"/>
  <c r="C10" i="6"/>
  <c r="D10" i="6"/>
  <c r="I10" i="6"/>
  <c r="C11" i="6"/>
  <c r="D11" i="6"/>
  <c r="I11" i="6"/>
  <c r="H21" i="18"/>
  <c r="I21" i="18" s="1"/>
  <c r="I20" i="18" s="1"/>
  <c r="H7" i="6" s="1"/>
  <c r="I7" i="6" s="1"/>
  <c r="D21" i="18"/>
  <c r="C21" i="18"/>
  <c r="H13" i="18"/>
  <c r="I13" i="18" s="1"/>
  <c r="D13" i="18"/>
  <c r="C13" i="18"/>
  <c r="H10" i="18"/>
  <c r="I10" i="18" s="1"/>
  <c r="D10" i="18"/>
  <c r="C10" i="18"/>
  <c r="H6" i="18"/>
  <c r="I6" i="18" s="1"/>
  <c r="H5" i="18"/>
  <c r="I5" i="18" s="1"/>
  <c r="H4" i="18"/>
  <c r="I4" i="18" s="1"/>
  <c r="C6" i="18"/>
  <c r="D6" i="18"/>
  <c r="C5" i="18"/>
  <c r="D5" i="18"/>
  <c r="D4" i="18"/>
  <c r="C4" i="18"/>
  <c r="I13" i="6" l="1"/>
  <c r="H7" i="18"/>
  <c r="I7" i="18" s="1"/>
  <c r="H14" i="18"/>
  <c r="I14" i="18" s="1"/>
  <c r="H8" i="18"/>
  <c r="I8" i="18" s="1"/>
  <c r="H15" i="18"/>
  <c r="I15" i="18" s="1"/>
  <c r="I26" i="6"/>
  <c r="I23" i="6"/>
  <c r="I17" i="6"/>
  <c r="I8" i="6"/>
  <c r="B10" i="17"/>
  <c r="B9" i="17"/>
  <c r="B8" i="17"/>
  <c r="I9" i="18" l="1"/>
  <c r="H5" i="6" s="1"/>
  <c r="I5" i="6" s="1"/>
  <c r="I3" i="18"/>
  <c r="H4" i="6" s="1"/>
  <c r="I4" i="6" s="1"/>
  <c r="I10" i="17"/>
  <c r="I9" i="17"/>
  <c r="F9" i="17" s="1"/>
  <c r="H10" i="17" l="1"/>
  <c r="D10" i="17"/>
  <c r="E10" i="17"/>
  <c r="C10" i="17"/>
  <c r="F10" i="17"/>
  <c r="G10" i="17"/>
  <c r="I3" i="6"/>
  <c r="I29" i="6" s="1"/>
  <c r="I7" i="17"/>
  <c r="I8" i="17"/>
  <c r="I6" i="17"/>
  <c r="B6" i="17"/>
  <c r="B7" i="17"/>
  <c r="B5" i="17"/>
  <c r="M28" i="13"/>
  <c r="D8" i="17" l="1"/>
  <c r="E8" i="17"/>
  <c r="C8" i="17"/>
  <c r="C6" i="17"/>
  <c r="G6" i="17"/>
  <c r="D6" i="17"/>
  <c r="E6" i="17"/>
  <c r="F6" i="17"/>
  <c r="H6" i="17"/>
  <c r="E7" i="17"/>
  <c r="C7" i="17"/>
  <c r="I5" i="17"/>
  <c r="C36" i="13"/>
  <c r="C14" i="13"/>
  <c r="C10" i="13"/>
  <c r="I11" i="17" l="1"/>
  <c r="I12" i="17" s="1"/>
  <c r="G5" i="17"/>
  <c r="G11" i="17" s="1"/>
  <c r="H5" i="17"/>
  <c r="H11" i="17" s="1"/>
  <c r="D5" i="17"/>
  <c r="C5" i="17"/>
  <c r="C11" i="17" s="1"/>
  <c r="E5" i="17"/>
  <c r="F5" i="17"/>
  <c r="F11" i="17" s="1"/>
  <c r="J10" i="17"/>
  <c r="J9" i="17"/>
  <c r="J8" i="17"/>
  <c r="C26" i="13"/>
  <c r="B12" i="17"/>
  <c r="J4" i="17" s="1"/>
  <c r="C30" i="6"/>
  <c r="J5" i="17"/>
  <c r="H12" i="17" l="1"/>
  <c r="H13" i="17" s="1"/>
  <c r="G12" i="17"/>
  <c r="G13" i="17" s="1"/>
  <c r="F12" i="17"/>
  <c r="F13" i="17" s="1"/>
  <c r="B13" i="17"/>
  <c r="K4" i="17" s="1"/>
  <c r="K10" i="17"/>
  <c r="L10" i="17" s="1"/>
  <c r="K8" i="17"/>
  <c r="L8" i="17" s="1"/>
  <c r="K9" i="17"/>
  <c r="L9" i="17" s="1"/>
  <c r="C31" i="6"/>
  <c r="K5" i="17"/>
  <c r="L5" i="17" s="1"/>
  <c r="J6" i="17"/>
  <c r="K6" i="17" s="1"/>
  <c r="L6" i="17" s="1"/>
  <c r="H14" i="17" l="1"/>
  <c r="G14" i="17"/>
  <c r="F14" i="17"/>
  <c r="D11" i="17"/>
  <c r="D12" i="17" s="1"/>
  <c r="D13" i="17" s="1"/>
  <c r="D14" i="17" s="1"/>
  <c r="E11" i="17"/>
  <c r="E12" i="17" s="1"/>
  <c r="E13" i="17" s="1"/>
  <c r="E14" i="17" s="1"/>
  <c r="J7" i="17"/>
  <c r="K7" i="17" s="1"/>
  <c r="L7" i="17" s="1"/>
  <c r="C12" i="17"/>
  <c r="C13" i="17" s="1"/>
  <c r="C14" i="17" s="1"/>
  <c r="I13" i="17" l="1"/>
  <c r="J11" i="17"/>
  <c r="K11" i="17" s="1"/>
  <c r="L11" i="17" s="1"/>
  <c r="M10" i="17" l="1"/>
  <c r="M9" i="17"/>
  <c r="M8" i="17"/>
  <c r="M6" i="17"/>
  <c r="M7" i="17"/>
  <c r="I14" i="17"/>
  <c r="M5" i="17"/>
  <c r="G15" i="17" l="1"/>
  <c r="H15" i="17"/>
  <c r="F15" i="17"/>
  <c r="M11" i="17"/>
  <c r="C15" i="17"/>
  <c r="E15" i="17"/>
  <c r="D15" i="17"/>
  <c r="I15" i="17"/>
  <c r="I30" i="6"/>
  <c r="I31" i="6" l="1"/>
  <c r="I32" i="6" l="1"/>
</calcChain>
</file>

<file path=xl/sharedStrings.xml><?xml version="1.0" encoding="utf-8"?>
<sst xmlns="http://schemas.openxmlformats.org/spreadsheetml/2006/main" count="166" uniqueCount="122">
  <si>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</si>
  <si>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</si>
  <si>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</si>
  <si>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</si>
  <si>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</si>
  <si>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</si>
  <si>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</si>
  <si>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</si>
  <si>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</si>
  <si>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</si>
  <si>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</si>
  <si>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</si>
  <si>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</si>
  <si>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</si>
  <si>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</si>
  <si>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</si>
  <si>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</si>
  <si>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</si>
  <si>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</si>
  <si>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</si>
  <si>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</si>
  <si>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</si>
  <si>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</si>
  <si>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</si>
  <si>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</si>
  <si>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</si>
  <si>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</si>
  <si>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</si>
  <si>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</si>
  <si>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</si>
  <si>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</si>
  <si>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</si>
  <si>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</si>
  <si>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</si>
  <si>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</si>
  <si>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</si>
  <si>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</si>
  <si>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</si>
  <si>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</si>
  <si>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</si>
  <si>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</si>
  <si>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</si>
  <si>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</si>
  <si>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</si>
  <si>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</si>
  <si>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</si>
  <si>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</si>
  <si>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</si>
  <si>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3.2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</si>
  <si>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</si>
  <si>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</si>
  <si>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</si>
  <si>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</si>
  <si>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</si>
  <si>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</si>
  <si>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</si>
  <si>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</si>
  <si>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</si>
  <si>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</si>
  <si>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2.2</t>
  </si>
  <si>
    <t>1.3</t>
  </si>
  <si>
    <t>1.4</t>
  </si>
  <si>
    <t>02.05.060</t>
  </si>
  <si>
    <t>1.5</t>
  </si>
  <si>
    <t>05.07.040</t>
  </si>
  <si>
    <t>4.3</t>
  </si>
  <si>
    <t>4.4</t>
  </si>
  <si>
    <t>4.5</t>
  </si>
  <si>
    <t>SERVIÇOS PERIÓDICOS OBRIGATÓRIOS</t>
  </si>
  <si>
    <t>Vistorias semanais para análise das coberturas e forros</t>
  </si>
  <si>
    <t>Relatório mensal</t>
  </si>
  <si>
    <t>SUBSTITUIÇÃO DE TELHAMENTO</t>
  </si>
  <si>
    <t>SUBSTITUIÇÃO DE PEÇAS DE MADEIRA COBERTURA</t>
  </si>
  <si>
    <t>SUBSTITUIÇÃO DE FORROS</t>
  </si>
  <si>
    <t>VISTORIA SEMANAL PARA ANÁLISE DAS COBERTURAS E FORROS</t>
  </si>
  <si>
    <t>LIMPEZA DE COBERTURAS</t>
  </si>
  <si>
    <t>RELATÓRIO MENSAL COM PLANILHA E FOTOGRÁFICO</t>
  </si>
  <si>
    <t>COMPOSIÇÃO 01</t>
  </si>
  <si>
    <t>COMPOSIÇÃO 02</t>
  </si>
  <si>
    <t>COMPOSIÇÃO 03</t>
  </si>
  <si>
    <t>B.01.000.010146</t>
  </si>
  <si>
    <t>B.01.000.010111</t>
  </si>
  <si>
    <t>B.01.000.020115</t>
  </si>
  <si>
    <t>B.01.000.010101</t>
  </si>
  <si>
    <t>1.2</t>
  </si>
  <si>
    <t>SEMANA</t>
  </si>
  <si>
    <t>MÊS</t>
  </si>
  <si>
    <t>04.02.020</t>
  </si>
  <si>
    <t>04.03.020</t>
  </si>
  <si>
    <t>16.02.045</t>
  </si>
  <si>
    <t>16.02.120</t>
  </si>
  <si>
    <t>SUBSTITUIÇÃO DE CALHAS</t>
  </si>
  <si>
    <t>03.08.040</t>
  </si>
  <si>
    <t>D.02.000.021060</t>
  </si>
  <si>
    <t>22.01.020</t>
  </si>
  <si>
    <t>22.02.010</t>
  </si>
  <si>
    <t>32.06.151</t>
  </si>
  <si>
    <t>33.02.060</t>
  </si>
  <si>
    <t>33.01.060</t>
  </si>
  <si>
    <t>33.10.010</t>
  </si>
  <si>
    <t>DESTINAÇÃO DE RESÍDUOS</t>
  </si>
  <si>
    <t>04.30.020</t>
  </si>
  <si>
    <t>16.33.022</t>
  </si>
  <si>
    <t>05.04.060</t>
  </si>
  <si>
    <t>2.3</t>
  </si>
  <si>
    <t>2.4</t>
  </si>
  <si>
    <t>Limpeza de coberturas e reposicionamento de telhas</t>
  </si>
  <si>
    <t>02.05.202</t>
  </si>
  <si>
    <t>2.5</t>
  </si>
  <si>
    <t>2.6</t>
  </si>
  <si>
    <t>3.3</t>
  </si>
  <si>
    <t>6.1</t>
  </si>
  <si>
    <t>6.2</t>
  </si>
  <si>
    <t>Mês 4</t>
  </si>
  <si>
    <t>Mês 5</t>
  </si>
  <si>
    <t>Mês 6</t>
  </si>
  <si>
    <t>CRONOGRAMA FÍSICO FINANCEIRO MANUTENÇÃO PREDIAL -  COBERTURAS E FORROS PEIA</t>
  </si>
  <si>
    <t>Limpeza de forros</t>
  </si>
  <si>
    <t>COMPOSIÇÃO 04</t>
  </si>
  <si>
    <t>LIMPEZA DE FORROS</t>
  </si>
  <si>
    <t>S.04.000.069500</t>
  </si>
  <si>
    <t>A.14.000.038043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</si>
</sst>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24" fillId="0" borderId="0"/>
    <xf numFmtId="165" fontId="24" fillId="0" borderId="0" applyFont="0" applyFill="0" applyBorder="0" applyAlignment="0" applyProtection="0"/>
  </cellStyleXfs>
  <cellXfs count="154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0" fillId="2" borderId="10" xfId="1" applyFont="1" applyFill="1" applyBorder="1" applyAlignment="1">
      <alignment horizontal="center" vertical="center" wrapText="1"/>
    </xf>
    <xf numFmtId="43" fontId="18" fillId="2" borderId="11" xfId="1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43" fontId="21" fillId="3" borderId="13" xfId="1" applyFont="1" applyFill="1" applyBorder="1" applyAlignment="1">
      <alignment horizontal="center" vertical="center" wrapText="1"/>
    </xf>
    <xf numFmtId="43" fontId="21" fillId="3" borderId="20" xfId="1" applyFont="1" applyFill="1" applyBorder="1" applyAlignment="1">
      <alignment horizontal="center" vertical="center" wrapText="1"/>
    </xf>
    <xf numFmtId="43" fontId="22" fillId="3" borderId="14" xfId="1" applyFont="1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9" fillId="0" borderId="11" xfId="1" applyFont="1" applyBorder="1" applyAlignment="1">
      <alignment horizontal="center" vertical="center" wrapText="1"/>
    </xf>
    <xf numFmtId="43" fontId="23" fillId="0" borderId="11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4" fillId="4" borderId="52" xfId="6" applyNumberFormat="1" applyFont="1" applyFill="1" applyBorder="1" applyAlignment="1">
      <alignment horizontal="center" vertical="center"/>
    </xf>
    <xf numFmtId="164" fontId="16" fillId="4" borderId="52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horizontal="right" vertical="center"/>
    </xf>
    <xf numFmtId="10" fontId="16" fillId="0" borderId="53" xfId="5" applyNumberFormat="1" applyFont="1" applyBorder="1" applyAlignment="1">
      <alignment vertical="center"/>
    </xf>
    <xf numFmtId="164" fontId="12" fillId="9" borderId="54" xfId="6" applyNumberFormat="1" applyFont="1" applyFill="1" applyBorder="1" applyAlignment="1">
      <alignment horizontal="center" vertical="center" wrapText="1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4" fillId="4" borderId="28" xfId="6" applyNumberFormat="1" applyFont="1" applyFill="1" applyBorder="1" applyAlignment="1">
      <alignment horizontal="center" vertical="center"/>
    </xf>
    <xf numFmtId="164" fontId="12" fillId="0" borderId="60" xfId="6" applyNumberFormat="1" applyFont="1" applyBorder="1" applyAlignment="1">
      <alignment horizontal="left"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64" fontId="15" fillId="4" borderId="64" xfId="6" applyNumberFormat="1" applyFont="1" applyFill="1" applyBorder="1" applyAlignment="1">
      <alignment vertical="center"/>
    </xf>
    <xf numFmtId="164" fontId="16" fillId="0" borderId="8" xfId="6" applyNumberFormat="1" applyFont="1" applyFill="1" applyBorder="1" applyAlignment="1">
      <alignment vertical="center"/>
    </xf>
    <xf numFmtId="164" fontId="16" fillId="0" borderId="10" xfId="6" applyNumberFormat="1" applyFont="1" applyFill="1" applyBorder="1" applyAlignment="1">
      <alignment vertical="center"/>
    </xf>
    <xf numFmtId="164" fontId="15" fillId="4" borderId="10" xfId="6" applyNumberFormat="1" applyFont="1" applyFill="1" applyBorder="1" applyAlignment="1">
      <alignment vertical="center"/>
    </xf>
    <xf numFmtId="164" fontId="16" fillId="11" borderId="63" xfId="6" applyNumberFormat="1" applyFont="1" applyFill="1" applyBorder="1" applyAlignment="1">
      <alignment vertical="center"/>
    </xf>
    <xf numFmtId="164" fontId="16" fillId="11" borderId="64" xfId="6" applyNumberFormat="1" applyFont="1" applyFill="1" applyBorder="1" applyAlignment="1">
      <alignment vertical="center"/>
    </xf>
    <xf numFmtId="164" fontId="16" fillId="11" borderId="8" xfId="6" applyNumberFormat="1" applyFont="1" applyFill="1" applyBorder="1" applyAlignment="1">
      <alignment vertical="center"/>
    </xf>
    <xf numFmtId="164" fontId="16" fillId="11" borderId="10" xfId="6" applyNumberFormat="1" applyFont="1" applyFill="1" applyBorder="1" applyAlignment="1">
      <alignment vertical="center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43" fontId="18" fillId="2" borderId="19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3" fillId="8" borderId="58" xfId="6" applyNumberFormat="1" applyFont="1" applyFill="1" applyBorder="1" applyAlignment="1">
      <alignment horizontal="center" vertical="center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</cellXfs>
  <cellStyles count="10">
    <cellStyle name="Moeda 2" xfId="9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8" xr:uid="{00000000-0005-0000-0000-000004000000}"/>
    <cellStyle name="Normal 9" xfId="7" xr:uid="{00000000-0005-0000-0000-000005000000}"/>
    <cellStyle name="Porcentagem" xfId="5" builtinId="5"/>
    <cellStyle name="Separador de milhares 2" xfId="6" xr:uid="{00000000-0005-0000-0000-000007000000}"/>
    <cellStyle name="Vírgula" xfId="1" builtinId="3"/>
    <cellStyle name="Vírgula 2" xfId="3" xr:uid="{00000000-0005-0000-0000-000009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9029700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ernosp-my.sharepoint.com/Documents%20and%20Settings/jrmuratore/Meus%20documentos/ze%20roberto/PECarlosBotelho/SP%20139/sanit&#225;rio/planilhas/caragua/nucleolazer/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LETINS%20REFERENCIAIS\CDHU\CDHU%20188%2026.12.22\servico_188-s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LETINS%20REFERENCIAIS\CDHU\CDHU%20188%2026.12.22\insumos_1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erado"/>
    </sheetNames>
    <sheetDataSet>
      <sheetData sheetId="0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188</v>
          </cell>
        </row>
        <row r="6">
          <cell r="E6" t="str">
            <v>Data Base:</v>
          </cell>
          <cell r="F6" t="str">
            <v>NOVEMBRO/22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1263.54</v>
          </cell>
          <cell r="F35">
            <v>1263.54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0.15</v>
          </cell>
          <cell r="F36">
            <v>0.19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</v>
          </cell>
          <cell r="E37">
            <v>0.51</v>
          </cell>
          <cell r="F37">
            <v>0.91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</v>
          </cell>
          <cell r="E38">
            <v>0.4</v>
          </cell>
          <cell r="F38">
            <v>0.7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0.25</v>
          </cell>
          <cell r="E39">
            <v>0.32</v>
          </cell>
          <cell r="F39">
            <v>0.56999999999999995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0.35</v>
          </cell>
          <cell r="E40">
            <v>0.44</v>
          </cell>
          <cell r="F40">
            <v>0.79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0.16</v>
          </cell>
          <cell r="E41">
            <v>0.49</v>
          </cell>
          <cell r="F41">
            <v>0.65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0.21</v>
          </cell>
          <cell r="E42">
            <v>0.28000000000000003</v>
          </cell>
          <cell r="F42">
            <v>0.49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</v>
          </cell>
          <cell r="E43">
            <v>0.4</v>
          </cell>
          <cell r="F43">
            <v>0.7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0.26</v>
          </cell>
          <cell r="E44">
            <v>0.34</v>
          </cell>
          <cell r="F44">
            <v>0.6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0.25</v>
          </cell>
          <cell r="E45">
            <v>0.33</v>
          </cell>
          <cell r="F45">
            <v>0.57999999999999996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0.42</v>
          </cell>
          <cell r="E46">
            <v>0.54</v>
          </cell>
          <cell r="F46">
            <v>0.96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0.34</v>
          </cell>
          <cell r="E47">
            <v>0.43</v>
          </cell>
          <cell r="F47">
            <v>0.77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0.26</v>
          </cell>
          <cell r="E48">
            <v>0.34</v>
          </cell>
          <cell r="F48">
            <v>0.6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0.36</v>
          </cell>
          <cell r="E49">
            <v>0.46</v>
          </cell>
          <cell r="F49">
            <v>0.82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0.28999999999999998</v>
          </cell>
          <cell r="E50">
            <v>0.37</v>
          </cell>
          <cell r="F50">
            <v>0.66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0.25</v>
          </cell>
          <cell r="E51">
            <v>0.32</v>
          </cell>
          <cell r="F51">
            <v>0.56999999999999995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0.41</v>
          </cell>
          <cell r="E52">
            <v>0.53</v>
          </cell>
          <cell r="F52">
            <v>0.94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0.27</v>
          </cell>
          <cell r="E53">
            <v>0.35</v>
          </cell>
          <cell r="F53">
            <v>0.62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0.16</v>
          </cell>
          <cell r="E54">
            <v>0.38</v>
          </cell>
          <cell r="F54">
            <v>0.54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0.17</v>
          </cell>
          <cell r="E55">
            <v>0.21</v>
          </cell>
          <cell r="F55">
            <v>0.38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0.12</v>
          </cell>
          <cell r="E56">
            <v>0.16</v>
          </cell>
          <cell r="F56">
            <v>0.28000000000000003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0.09</v>
          </cell>
          <cell r="E57">
            <v>0.13</v>
          </cell>
          <cell r="F57">
            <v>0.22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0.08</v>
          </cell>
          <cell r="E58">
            <v>0.11</v>
          </cell>
          <cell r="F58">
            <v>0.19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624.11</v>
          </cell>
          <cell r="E59">
            <v>648.01</v>
          </cell>
          <cell r="F59">
            <v>1272.1199999999999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710.68</v>
          </cell>
          <cell r="E60">
            <v>442.92</v>
          </cell>
          <cell r="F60">
            <v>1153.5999999999999</v>
          </cell>
        </row>
        <row r="61">
          <cell r="A61" t="str">
            <v>01.21</v>
          </cell>
          <cell r="B61" t="str">
            <v>Estudo geotecnico (sondagem)</v>
          </cell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1205.96</v>
          </cell>
          <cell r="F62">
            <v>1205.96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6618.16</v>
          </cell>
          <cell r="F63">
            <v>6618.16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86.96</v>
          </cell>
          <cell r="F64">
            <v>86.96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94.06</v>
          </cell>
          <cell r="F65">
            <v>94.06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359.46</v>
          </cell>
          <cell r="F66">
            <v>359.46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608.91999999999996</v>
          </cell>
          <cell r="F67">
            <v>608.91999999999996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91.09</v>
          </cell>
          <cell r="F68">
            <v>91.09</v>
          </cell>
        </row>
        <row r="69">
          <cell r="A69" t="str">
            <v>01.23</v>
          </cell>
          <cell r="B69" t="str">
            <v>Tratamento, recuperação e trabalhos especiais em concreto</v>
          </cell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319.02999999999997</v>
          </cell>
          <cell r="F70">
            <v>319.02999999999997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2.52</v>
          </cell>
          <cell r="E71">
            <v>5.84</v>
          </cell>
          <cell r="F71">
            <v>8.36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119.54</v>
          </cell>
          <cell r="E72">
            <v>43.16</v>
          </cell>
          <cell r="F72">
            <v>162.69999999999999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23.86</v>
          </cell>
          <cell r="E73">
            <v>41.16</v>
          </cell>
          <cell r="F73">
            <v>65.02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0.96</v>
          </cell>
          <cell r="E75">
            <v>4.32</v>
          </cell>
          <cell r="F75">
            <v>5.28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196.54</v>
          </cell>
          <cell r="F77">
            <v>196.54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229.4</v>
          </cell>
          <cell r="F78">
            <v>229.4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291.33</v>
          </cell>
          <cell r="F79">
            <v>291.33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297.94</v>
          </cell>
          <cell r="F80">
            <v>297.94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271.51</v>
          </cell>
          <cell r="F81">
            <v>271.51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12.1</v>
          </cell>
          <cell r="F82">
            <v>12.1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12.4</v>
          </cell>
          <cell r="F83">
            <v>12.4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14.8</v>
          </cell>
          <cell r="F84">
            <v>14.8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18.16</v>
          </cell>
          <cell r="F85">
            <v>18.16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18.28</v>
          </cell>
          <cell r="F86">
            <v>18.28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21.82</v>
          </cell>
          <cell r="F87">
            <v>21.82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22.62</v>
          </cell>
          <cell r="F88">
            <v>22.62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24.21</v>
          </cell>
          <cell r="F89">
            <v>24.21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24.37</v>
          </cell>
          <cell r="F90">
            <v>24.37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29.1</v>
          </cell>
          <cell r="F91">
            <v>29.1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30.16</v>
          </cell>
          <cell r="F92">
            <v>30.16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194.24</v>
          </cell>
          <cell r="F93">
            <v>194.24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293.25</v>
          </cell>
          <cell r="F94">
            <v>293.25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329.41</v>
          </cell>
          <cell r="F95">
            <v>329.41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369.69</v>
          </cell>
          <cell r="F96">
            <v>369.69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407.17</v>
          </cell>
          <cell r="F97">
            <v>407.17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471.88</v>
          </cell>
          <cell r="F98">
            <v>471.88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201.18</v>
          </cell>
          <cell r="F99">
            <v>201.18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1714.88</v>
          </cell>
          <cell r="E100">
            <v>3968.19</v>
          </cell>
          <cell r="F100">
            <v>5683.07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6.38</v>
          </cell>
          <cell r="E101">
            <v>42.19</v>
          </cell>
          <cell r="F101">
            <v>48.57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308.18</v>
          </cell>
          <cell r="E102">
            <v>301</v>
          </cell>
          <cell r="F102">
            <v>609.17999999999995</v>
          </cell>
        </row>
        <row r="103">
          <cell r="A103" t="str">
            <v>01.27</v>
          </cell>
          <cell r="B103" t="str">
            <v>Estudo e programa ambientais</v>
          </cell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231.55</v>
          </cell>
          <cell r="E104">
            <v>8815.07</v>
          </cell>
          <cell r="F104">
            <v>9046.6200000000008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231.55</v>
          </cell>
          <cell r="E105">
            <v>11807.85</v>
          </cell>
          <cell r="F105">
            <v>12039.4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231.55</v>
          </cell>
          <cell r="E106">
            <v>10448.07</v>
          </cell>
          <cell r="F106">
            <v>10679.62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669.05</v>
          </cell>
          <cell r="E107">
            <v>24330.89</v>
          </cell>
          <cell r="F107">
            <v>24999.94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669.05</v>
          </cell>
          <cell r="E108">
            <v>37335.230000000003</v>
          </cell>
          <cell r="F108">
            <v>38004.28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669.05</v>
          </cell>
          <cell r="E109">
            <v>14800.65</v>
          </cell>
          <cell r="F109">
            <v>15469.7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544.04999999999995</v>
          </cell>
          <cell r="E110">
            <v>17764.21</v>
          </cell>
          <cell r="F110">
            <v>18308.259999999998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331.55</v>
          </cell>
          <cell r="E111">
            <v>28772.720000000001</v>
          </cell>
          <cell r="F111">
            <v>29104.27</v>
          </cell>
        </row>
        <row r="112">
          <cell r="A112" t="str">
            <v>01.28</v>
          </cell>
          <cell r="B112" t="str">
            <v>Poço profundo</v>
          </cell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11710.64</v>
          </cell>
          <cell r="F114">
            <v>11710.64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11796.77</v>
          </cell>
          <cell r="F115">
            <v>11796.77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434.4</v>
          </cell>
          <cell r="F116">
            <v>434.4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436.45</v>
          </cell>
          <cell r="F117">
            <v>436.45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767.3</v>
          </cell>
          <cell r="F118">
            <v>767.3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1055.57</v>
          </cell>
          <cell r="F119">
            <v>1055.57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1308.3800000000001</v>
          </cell>
          <cell r="F120">
            <v>1308.3800000000001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1655.97</v>
          </cell>
          <cell r="F121">
            <v>1655.97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1861.82</v>
          </cell>
          <cell r="F122">
            <v>1861.82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2078.21</v>
          </cell>
          <cell r="F123">
            <v>2078.21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2521.3200000000002</v>
          </cell>
          <cell r="F124">
            <v>2521.3200000000002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452.45</v>
          </cell>
          <cell r="F125">
            <v>452.45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1421.24</v>
          </cell>
          <cell r="F126">
            <v>1421.24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5145.46</v>
          </cell>
          <cell r="F127">
            <v>5145.46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365.91</v>
          </cell>
          <cell r="F128">
            <v>365.91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454.12</v>
          </cell>
          <cell r="F129">
            <v>454.12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497.21</v>
          </cell>
          <cell r="F130">
            <v>497.21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297.19</v>
          </cell>
          <cell r="F131">
            <v>297.19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472.57</v>
          </cell>
          <cell r="F132">
            <v>472.57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701</v>
          </cell>
          <cell r="F133">
            <v>701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1637.14</v>
          </cell>
          <cell r="F134">
            <v>1637.14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2122.4699999999998</v>
          </cell>
          <cell r="F135">
            <v>2122.4699999999998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2715.61</v>
          </cell>
          <cell r="F136">
            <v>2715.61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567.22</v>
          </cell>
          <cell r="F137">
            <v>567.22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325.10000000000002</v>
          </cell>
          <cell r="F138">
            <v>325.10000000000002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643.16</v>
          </cell>
          <cell r="F139">
            <v>643.16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533.73</v>
          </cell>
          <cell r="F140">
            <v>533.73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541.13</v>
          </cell>
          <cell r="F141">
            <v>541.13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780.82</v>
          </cell>
          <cell r="F142">
            <v>780.82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1771.22</v>
          </cell>
          <cell r="F143">
            <v>1771.22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1138.0999999999999</v>
          </cell>
          <cell r="F144">
            <v>1138.0999999999999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1210.02</v>
          </cell>
          <cell r="F145">
            <v>1210.02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1423.76</v>
          </cell>
          <cell r="F146">
            <v>1423.76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1500.89</v>
          </cell>
          <cell r="F147">
            <v>1500.89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468.67</v>
          </cell>
          <cell r="F148">
            <v>468.67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827.77</v>
          </cell>
          <cell r="F149">
            <v>827.77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1100.8499999999999</v>
          </cell>
          <cell r="F150">
            <v>1100.8499999999999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1267.52</v>
          </cell>
          <cell r="F151">
            <v>1267.52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2159.17</v>
          </cell>
          <cell r="F152">
            <v>2159.17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893.6</v>
          </cell>
          <cell r="F153">
            <v>893.6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1598.45</v>
          </cell>
          <cell r="F154">
            <v>1598.45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1924.89</v>
          </cell>
          <cell r="F155">
            <v>1924.89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85.57</v>
          </cell>
          <cell r="F156">
            <v>85.57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180.78</v>
          </cell>
          <cell r="F157">
            <v>180.78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3634.47</v>
          </cell>
          <cell r="F158">
            <v>3634.47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441.74</v>
          </cell>
          <cell r="F159">
            <v>441.74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363.19</v>
          </cell>
          <cell r="F160">
            <v>363.19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309.23</v>
          </cell>
          <cell r="F161">
            <v>309.23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295.60000000000002</v>
          </cell>
          <cell r="F162">
            <v>295.60000000000002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2627.42</v>
          </cell>
          <cell r="F163">
            <v>2627.42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3367.33</v>
          </cell>
          <cell r="F164">
            <v>3367.33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295.29000000000002</v>
          </cell>
          <cell r="F165">
            <v>295.29000000000002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2145.0700000000002</v>
          </cell>
          <cell r="F166">
            <v>2145.0700000000002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1292.3599999999999</v>
          </cell>
          <cell r="E167">
            <v>506.84</v>
          </cell>
          <cell r="F167">
            <v>1799.2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1112.47</v>
          </cell>
          <cell r="F168">
            <v>1112.47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4377.42</v>
          </cell>
          <cell r="F169">
            <v>4377.42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4151.6000000000004</v>
          </cell>
          <cell r="F170">
            <v>4151.6000000000004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6642.73</v>
          </cell>
          <cell r="F171">
            <v>6642.73</v>
          </cell>
        </row>
        <row r="172">
          <cell r="A172" t="str">
            <v>02</v>
          </cell>
          <cell r="B172" t="str">
            <v>INICIO, APOIO E ADMINISTRACAO DA OBRA</v>
          </cell>
        </row>
        <row r="173">
          <cell r="A173" t="str">
            <v>02.01</v>
          </cell>
          <cell r="B173" t="str">
            <v>Construção provisória</v>
          </cell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403.25</v>
          </cell>
          <cell r="E174">
            <v>124.76</v>
          </cell>
          <cell r="F174">
            <v>528.01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633.59</v>
          </cell>
          <cell r="E175">
            <v>314.92</v>
          </cell>
          <cell r="F175">
            <v>948.51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913.43</v>
          </cell>
          <cell r="F176">
            <v>913.43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17.78</v>
          </cell>
          <cell r="E177">
            <v>6.88</v>
          </cell>
          <cell r="F177">
            <v>24.66</v>
          </cell>
        </row>
        <row r="178">
          <cell r="A178" t="str">
            <v>02.02</v>
          </cell>
          <cell r="B178" t="str">
            <v>Container</v>
          </cell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725.69</v>
          </cell>
          <cell r="E179">
            <v>79.510000000000005</v>
          </cell>
          <cell r="F179">
            <v>805.2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1104.06</v>
          </cell>
          <cell r="E180">
            <v>133.32</v>
          </cell>
          <cell r="F180">
            <v>1237.3800000000001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1091.82</v>
          </cell>
          <cell r="E181">
            <v>133.32</v>
          </cell>
          <cell r="F181">
            <v>1225.1400000000001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702.2</v>
          </cell>
          <cell r="E182">
            <v>79.510000000000005</v>
          </cell>
          <cell r="F182">
            <v>781.71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667.91</v>
          </cell>
          <cell r="E183">
            <v>26.51</v>
          </cell>
          <cell r="F183">
            <v>694.42</v>
          </cell>
        </row>
        <row r="184">
          <cell r="A184" t="str">
            <v>02.03</v>
          </cell>
          <cell r="B184" t="str">
            <v>Tapume, vedação e proteções diversas</v>
          </cell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0.61</v>
          </cell>
          <cell r="E185">
            <v>1.95</v>
          </cell>
          <cell r="F185">
            <v>2.56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5.24</v>
          </cell>
          <cell r="E186">
            <v>19.22</v>
          </cell>
          <cell r="F186">
            <v>24.46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17.809999999999999</v>
          </cell>
          <cell r="E187">
            <v>28.64</v>
          </cell>
          <cell r="F187">
            <v>46.45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54.31</v>
          </cell>
          <cell r="E188">
            <v>51.92</v>
          </cell>
          <cell r="F188">
            <v>106.23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54.31</v>
          </cell>
          <cell r="E189">
            <v>51.57</v>
          </cell>
          <cell r="F189">
            <v>105.88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41.5</v>
          </cell>
          <cell r="E190">
            <v>0.97</v>
          </cell>
          <cell r="F190">
            <v>42.47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14.31</v>
          </cell>
          <cell r="E191">
            <v>3.89</v>
          </cell>
          <cell r="F191">
            <v>18.2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86.55</v>
          </cell>
          <cell r="E192">
            <v>37.14</v>
          </cell>
          <cell r="F192">
            <v>123.69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86.33</v>
          </cell>
          <cell r="E193">
            <v>37.14</v>
          </cell>
          <cell r="F193">
            <v>123.47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100.41</v>
          </cell>
          <cell r="E194">
            <v>37.14</v>
          </cell>
          <cell r="F194">
            <v>137.55000000000001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63.43</v>
          </cell>
          <cell r="E195">
            <v>42.85</v>
          </cell>
          <cell r="F195">
            <v>106.28</v>
          </cell>
        </row>
        <row r="196">
          <cell r="A196" t="str">
            <v>02.05</v>
          </cell>
          <cell r="B196" t="str">
            <v>Andaime e balancim</v>
          </cell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2139.4299999999998</v>
          </cell>
          <cell r="F201">
            <v>2139.4299999999998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22.78</v>
          </cell>
          <cell r="E202">
            <v>4.67</v>
          </cell>
          <cell r="F202">
            <v>27.45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9.98</v>
          </cell>
          <cell r="E203">
            <v>4.67</v>
          </cell>
          <cell r="F203">
            <v>14.65</v>
          </cell>
        </row>
        <row r="204">
          <cell r="A204" t="str">
            <v>02.06</v>
          </cell>
          <cell r="B204" t="str">
            <v>Alocação de equipe, equipamento e ferramental</v>
          </cell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9417.98</v>
          </cell>
          <cell r="E205">
            <v>3333.6</v>
          </cell>
          <cell r="F205">
            <v>12751.58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19391.38</v>
          </cell>
          <cell r="E206">
            <v>3333.6</v>
          </cell>
          <cell r="F206">
            <v>22724.98</v>
          </cell>
        </row>
        <row r="207">
          <cell r="A207" t="str">
            <v>02.08</v>
          </cell>
          <cell r="B207" t="str">
            <v>Sinalização de obra</v>
          </cell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804.87</v>
          </cell>
          <cell r="E208">
            <v>89.45</v>
          </cell>
          <cell r="F208">
            <v>894.32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293.47000000000003</v>
          </cell>
          <cell r="E209">
            <v>25.31</v>
          </cell>
          <cell r="F209">
            <v>318.77999999999997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131.19</v>
          </cell>
          <cell r="E210">
            <v>51.06</v>
          </cell>
          <cell r="F210">
            <v>182.25</v>
          </cell>
        </row>
        <row r="211">
          <cell r="A211" t="str">
            <v>02.09</v>
          </cell>
          <cell r="B211" t="str">
            <v>Limpeza de terreno</v>
          </cell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2.69</v>
          </cell>
          <cell r="E212">
            <v>4.87</v>
          </cell>
          <cell r="F212">
            <v>7.56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4.29</v>
          </cell>
          <cell r="E213">
            <v>0.16</v>
          </cell>
          <cell r="F213">
            <v>4.45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4.62</v>
          </cell>
          <cell r="E214">
            <v>0.16</v>
          </cell>
          <cell r="F214">
            <v>4.78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71.89</v>
          </cell>
          <cell r="E215">
            <v>8.76</v>
          </cell>
          <cell r="F215">
            <v>80.650000000000006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84.68</v>
          </cell>
          <cell r="E216">
            <v>10.32</v>
          </cell>
          <cell r="F216">
            <v>95</v>
          </cell>
        </row>
        <row r="217">
          <cell r="A217" t="str">
            <v>02.10</v>
          </cell>
          <cell r="B217" t="str">
            <v>Locação de obra</v>
          </cell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10.75</v>
          </cell>
          <cell r="E218">
            <v>5.61</v>
          </cell>
          <cell r="F218">
            <v>16.36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1.07</v>
          </cell>
          <cell r="E219">
            <v>0.39</v>
          </cell>
          <cell r="F219">
            <v>1.46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1.07</v>
          </cell>
          <cell r="E220">
            <v>0.39</v>
          </cell>
          <cell r="F220">
            <v>1.46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1.04</v>
          </cell>
          <cell r="E221">
            <v>0.8</v>
          </cell>
          <cell r="F221">
            <v>1.84</v>
          </cell>
        </row>
        <row r="222">
          <cell r="A222" t="str">
            <v>03</v>
          </cell>
          <cell r="B222" t="str">
            <v>DEMOLICAO SEM REAPROVEITAMENTO</v>
          </cell>
        </row>
        <row r="223">
          <cell r="A223" t="str">
            <v>03.01</v>
          </cell>
          <cell r="B223" t="str">
            <v>Demolição de concreto, lastro, mistura e afins</v>
          </cell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468.13</v>
          </cell>
          <cell r="E227">
            <v>116.82</v>
          </cell>
          <cell r="F227">
            <v>584.95000000000005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445.64</v>
          </cell>
          <cell r="E228">
            <v>116.82</v>
          </cell>
          <cell r="F228">
            <v>562.46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245.31</v>
          </cell>
          <cell r="E229">
            <v>77.88</v>
          </cell>
          <cell r="F229">
            <v>323.19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222.82</v>
          </cell>
          <cell r="E230">
            <v>77.88</v>
          </cell>
          <cell r="F230">
            <v>300.7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24.02</v>
          </cell>
          <cell r="E231">
            <v>7.79</v>
          </cell>
          <cell r="F231">
            <v>31.81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22.28</v>
          </cell>
          <cell r="E232">
            <v>7.79</v>
          </cell>
          <cell r="F232">
            <v>30.07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240.26</v>
          </cell>
          <cell r="E233">
            <v>77.88</v>
          </cell>
          <cell r="F233">
            <v>318.14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222.82</v>
          </cell>
          <cell r="E234">
            <v>77.88</v>
          </cell>
          <cell r="F234">
            <v>300.7</v>
          </cell>
        </row>
        <row r="235">
          <cell r="A235" t="str">
            <v>03.02</v>
          </cell>
          <cell r="B235" t="str">
            <v>Demolição de alvenaria</v>
          </cell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18.04</v>
          </cell>
          <cell r="E249">
            <v>9.74</v>
          </cell>
          <cell r="F249">
            <v>27.78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1.62</v>
          </cell>
          <cell r="E250">
            <v>9.74</v>
          </cell>
          <cell r="F250">
            <v>11.36</v>
          </cell>
        </row>
        <row r="251">
          <cell r="A251" t="str">
            <v>03.07</v>
          </cell>
          <cell r="B251" t="str">
            <v>Demolição de revestimento asfáltico</v>
          </cell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24.67</v>
          </cell>
          <cell r="E252">
            <v>3.89</v>
          </cell>
          <cell r="F252">
            <v>28.56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22.28</v>
          </cell>
          <cell r="E253">
            <v>3.89</v>
          </cell>
          <cell r="F253">
            <v>26.17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9.77</v>
          </cell>
          <cell r="E254">
            <v>1.36</v>
          </cell>
          <cell r="F254">
            <v>11.13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7.03</v>
          </cell>
          <cell r="E255">
            <v>1.36</v>
          </cell>
          <cell r="F255">
            <v>8.39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13.01</v>
          </cell>
          <cell r="E256">
            <v>0.57999999999999996</v>
          </cell>
          <cell r="F256">
            <v>13.59</v>
          </cell>
        </row>
        <row r="257">
          <cell r="A257" t="str">
            <v>03.08</v>
          </cell>
          <cell r="B257" t="str">
            <v>Demolição de forro / divisórias</v>
          </cell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0.73</v>
          </cell>
          <cell r="E268">
            <v>1.42</v>
          </cell>
          <cell r="F268">
            <v>2.15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3.66</v>
          </cell>
          <cell r="E269">
            <v>11.36</v>
          </cell>
          <cell r="F269">
            <v>15.02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0.37</v>
          </cell>
          <cell r="E270">
            <v>8.52</v>
          </cell>
          <cell r="F270">
            <v>8.89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3.66</v>
          </cell>
          <cell r="E271">
            <v>8.52</v>
          </cell>
          <cell r="F271">
            <v>12.18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0.37</v>
          </cell>
          <cell r="E272">
            <v>5.68</v>
          </cell>
          <cell r="F272">
            <v>6.05</v>
          </cell>
        </row>
        <row r="273">
          <cell r="A273" t="str">
            <v>03.16</v>
          </cell>
          <cell r="B273" t="str">
            <v>Remoção de sinalização horizontal</v>
          </cell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100.74</v>
          </cell>
          <cell r="F274">
            <v>100.74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3.98</v>
          </cell>
          <cell r="E275">
            <v>8.6300000000000008</v>
          </cell>
          <cell r="F275">
            <v>12.61</v>
          </cell>
        </row>
        <row r="276">
          <cell r="A276" t="str">
            <v>04</v>
          </cell>
          <cell r="B276" t="str">
            <v>RETIRADA COM PROVAVEL REAPROVEITAMENTO</v>
          </cell>
        </row>
        <row r="277">
          <cell r="A277" t="str">
            <v>04.01</v>
          </cell>
          <cell r="B277" t="str">
            <v>Retirada de fechamento e elemento divisor</v>
          </cell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2.76</v>
          </cell>
          <cell r="E281">
            <v>0.66</v>
          </cell>
          <cell r="F281">
            <v>3.42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2.33</v>
          </cell>
          <cell r="F291">
            <v>2.33</v>
          </cell>
        </row>
        <row r="292">
          <cell r="A292" t="str">
            <v>04.03</v>
          </cell>
          <cell r="B292" t="str">
            <v>Retirada de telhamento e proteção</v>
          </cell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136.78</v>
          </cell>
          <cell r="E429">
            <v>134.66</v>
          </cell>
          <cell r="F429">
            <v>271.44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136.78</v>
          </cell>
          <cell r="E430">
            <v>134.66</v>
          </cell>
          <cell r="F430">
            <v>271.44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273.56</v>
          </cell>
          <cell r="E443">
            <v>382.88</v>
          </cell>
          <cell r="F443">
            <v>656.44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0.92</v>
          </cell>
          <cell r="E460">
            <v>7.79</v>
          </cell>
          <cell r="F460">
            <v>8.7100000000000009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7.36</v>
          </cell>
          <cell r="E463">
            <v>11.68</v>
          </cell>
          <cell r="F463">
            <v>19.04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45.68</v>
          </cell>
          <cell r="E466">
            <v>17.27</v>
          </cell>
          <cell r="F466">
            <v>62.95</v>
          </cell>
        </row>
        <row r="467">
          <cell r="A467" t="str">
            <v>05</v>
          </cell>
          <cell r="B467" t="str">
            <v>TRANSPORTE E MOVIMENTACAO, DENTRO E FORA DA OBRA</v>
          </cell>
        </row>
        <row r="468">
          <cell r="A468" t="str">
            <v>05.04</v>
          </cell>
          <cell r="B468" t="str">
            <v>Transporte de material solto</v>
          </cell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29.25</v>
          </cell>
          <cell r="E469">
            <v>105.14</v>
          </cell>
          <cell r="F469">
            <v>134.38999999999999</v>
          </cell>
        </row>
        <row r="470">
          <cell r="A470" t="str">
            <v>05.07</v>
          </cell>
          <cell r="B470" t="str">
            <v>Transporte comercial, carreteiro e aluguel</v>
          </cell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82.65</v>
          </cell>
          <cell r="E471">
            <v>11.68</v>
          </cell>
          <cell r="F471">
            <v>94.33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107.33</v>
          </cell>
          <cell r="E472">
            <v>11.68</v>
          </cell>
          <cell r="F472">
            <v>119.01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116.2</v>
          </cell>
          <cell r="E473">
            <v>11.68</v>
          </cell>
          <cell r="F473">
            <v>127.88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111.48</v>
          </cell>
          <cell r="E474">
            <v>11.68</v>
          </cell>
          <cell r="F474">
            <v>123.16</v>
          </cell>
        </row>
        <row r="475">
          <cell r="A475" t="str">
            <v>05.08</v>
          </cell>
          <cell r="B475" t="str">
            <v>Transporte mecanizado de material solto</v>
          </cell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22.52</v>
          </cell>
          <cell r="F476">
            <v>22.52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42.22</v>
          </cell>
          <cell r="F477">
            <v>42.22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52.43</v>
          </cell>
          <cell r="F478">
            <v>52.43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59.63</v>
          </cell>
          <cell r="F479">
            <v>59.63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2.98</v>
          </cell>
          <cell r="F480">
            <v>2.98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18.09</v>
          </cell>
          <cell r="F481">
            <v>18.09</v>
          </cell>
        </row>
        <row r="482">
          <cell r="A482" t="str">
            <v>05.09</v>
          </cell>
          <cell r="B482" t="str">
            <v>Taxas de recolhimento</v>
          </cell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33.85</v>
          </cell>
          <cell r="F483">
            <v>33.85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25.93</v>
          </cell>
          <cell r="F484">
            <v>25.93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1003.44</v>
          </cell>
          <cell r="F485">
            <v>1003.44</v>
          </cell>
        </row>
        <row r="486">
          <cell r="A486" t="str">
            <v>05.10</v>
          </cell>
          <cell r="B486" t="str">
            <v>Transporte mecanizado de solo</v>
          </cell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5.69</v>
          </cell>
          <cell r="F487">
            <v>5.69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8.77</v>
          </cell>
          <cell r="F488">
            <v>8.77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13.1</v>
          </cell>
          <cell r="F489">
            <v>13.1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14.48</v>
          </cell>
          <cell r="F490">
            <v>14.48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19.350000000000001</v>
          </cell>
          <cell r="F491">
            <v>19.350000000000001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28.99</v>
          </cell>
          <cell r="F492">
            <v>28.99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38.619999999999997</v>
          </cell>
          <cell r="F493">
            <v>38.619999999999997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1.87</v>
          </cell>
          <cell r="F494">
            <v>1.87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15.09</v>
          </cell>
          <cell r="F495">
            <v>15.09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20.81</v>
          </cell>
          <cell r="F496">
            <v>20.81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21.72</v>
          </cell>
          <cell r="F497">
            <v>21.72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27.76</v>
          </cell>
          <cell r="F498">
            <v>27.76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41.63</v>
          </cell>
          <cell r="F499">
            <v>41.63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55.49</v>
          </cell>
          <cell r="F500">
            <v>55.49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2.69</v>
          </cell>
          <cell r="F501">
            <v>2.69</v>
          </cell>
        </row>
        <row r="502">
          <cell r="A502" t="str">
            <v>06</v>
          </cell>
          <cell r="B502" t="str">
            <v>SERVICO EM SOLO E ROCHA, MANUAL</v>
          </cell>
        </row>
        <row r="503">
          <cell r="A503" t="str">
            <v>06.01</v>
          </cell>
          <cell r="B503" t="str">
            <v>Escavação manual em campo aberto de solo, exceto rocha</v>
          </cell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19.600000000000001</v>
          </cell>
          <cell r="E512">
            <v>65.42</v>
          </cell>
          <cell r="F512">
            <v>85.02</v>
          </cell>
        </row>
        <row r="513">
          <cell r="A513" t="str">
            <v>06.12</v>
          </cell>
          <cell r="B513" t="str">
            <v>Aterro manual sem fornecimento de material</v>
          </cell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</row>
        <row r="518">
          <cell r="A518" t="str">
            <v>07.01</v>
          </cell>
          <cell r="B518" t="str">
            <v>Escavação ou corte mecanizados em campo aberto de solo, exceto rocha</v>
          </cell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17.03</v>
          </cell>
          <cell r="E519">
            <v>0.27</v>
          </cell>
          <cell r="F519">
            <v>17.3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17.48</v>
          </cell>
          <cell r="E520">
            <v>0.27</v>
          </cell>
          <cell r="F520">
            <v>17.75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28.51</v>
          </cell>
          <cell r="E521">
            <v>0.91</v>
          </cell>
          <cell r="F521">
            <v>29.42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15.81</v>
          </cell>
          <cell r="F522">
            <v>15.81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10.45</v>
          </cell>
          <cell r="E524">
            <v>1.25</v>
          </cell>
          <cell r="F524">
            <v>11.7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11.78</v>
          </cell>
          <cell r="E525">
            <v>1.41</v>
          </cell>
          <cell r="F525">
            <v>13.19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21.33</v>
          </cell>
          <cell r="E526">
            <v>0.81</v>
          </cell>
          <cell r="F526">
            <v>22.14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22.58</v>
          </cell>
          <cell r="E527">
            <v>0.77</v>
          </cell>
          <cell r="F527">
            <v>23.35</v>
          </cell>
        </row>
        <row r="528">
          <cell r="A528" t="str">
            <v>07.05</v>
          </cell>
          <cell r="B528" t="str">
            <v>Escavação mecanizada em solo brejoso ou turfa</v>
          </cell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40.74</v>
          </cell>
          <cell r="E529">
            <v>1.82</v>
          </cell>
          <cell r="F529">
            <v>42.56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34.79</v>
          </cell>
          <cell r="E530">
            <v>1.46</v>
          </cell>
          <cell r="F530">
            <v>36.25</v>
          </cell>
        </row>
        <row r="531">
          <cell r="A531" t="str">
            <v>07.06</v>
          </cell>
          <cell r="B531" t="str">
            <v>Escavação ou carga mecanizada em campo aberto</v>
          </cell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270.61</v>
          </cell>
          <cell r="F532">
            <v>270.61</v>
          </cell>
        </row>
        <row r="533">
          <cell r="A533" t="str">
            <v>07.10</v>
          </cell>
          <cell r="B533" t="str">
            <v>Apiloamento e nivelamento mecanizado de solo</v>
          </cell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6.92</v>
          </cell>
          <cell r="E534">
            <v>0.11</v>
          </cell>
          <cell r="F534">
            <v>7.03</v>
          </cell>
        </row>
        <row r="535">
          <cell r="A535" t="str">
            <v>07.11</v>
          </cell>
          <cell r="B535" t="str">
            <v>Reaterro mecanizado sem fornecimento de material</v>
          </cell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3.96</v>
          </cell>
          <cell r="E536">
            <v>2.72</v>
          </cell>
          <cell r="F536">
            <v>6.68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21.6</v>
          </cell>
          <cell r="E537">
            <v>2.5</v>
          </cell>
          <cell r="F537">
            <v>24.1</v>
          </cell>
        </row>
        <row r="538">
          <cell r="A538" t="str">
            <v>07.12</v>
          </cell>
          <cell r="B538" t="str">
            <v>Aterro mecanizado sem fornecimento de material</v>
          </cell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19.760000000000002</v>
          </cell>
          <cell r="E539">
            <v>0.41</v>
          </cell>
          <cell r="F539">
            <v>20.170000000000002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14.05</v>
          </cell>
          <cell r="E540">
            <v>0.28999999999999998</v>
          </cell>
          <cell r="F540">
            <v>14.34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14.25</v>
          </cell>
          <cell r="E541">
            <v>0.13</v>
          </cell>
          <cell r="F541">
            <v>14.38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21.81</v>
          </cell>
          <cell r="E542">
            <v>0.39</v>
          </cell>
          <cell r="F542">
            <v>22.2</v>
          </cell>
        </row>
        <row r="543">
          <cell r="A543" t="str">
            <v>08</v>
          </cell>
          <cell r="B543" t="str">
            <v>ESCORAMENTO, CONTENCAO E DRENAGEM</v>
          </cell>
        </row>
        <row r="544">
          <cell r="A544" t="str">
            <v>08.01</v>
          </cell>
          <cell r="B544" t="str">
            <v>Escoramento</v>
          </cell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38.06</v>
          </cell>
          <cell r="E545">
            <v>57.41</v>
          </cell>
          <cell r="F545">
            <v>95.47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19.91</v>
          </cell>
          <cell r="E546">
            <v>34.53</v>
          </cell>
          <cell r="F546">
            <v>54.44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13.57</v>
          </cell>
          <cell r="E547">
            <v>8.35</v>
          </cell>
          <cell r="F547">
            <v>21.92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49.35</v>
          </cell>
          <cell r="E548">
            <v>66.81</v>
          </cell>
          <cell r="F548">
            <v>116.16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301.52</v>
          </cell>
          <cell r="F549">
            <v>301.52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316.95</v>
          </cell>
          <cell r="F550">
            <v>316.95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341.2</v>
          </cell>
          <cell r="F551">
            <v>341.2</v>
          </cell>
        </row>
        <row r="552">
          <cell r="A552" t="str">
            <v>08.02</v>
          </cell>
          <cell r="B552" t="str">
            <v>Cimbramento</v>
          </cell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19.28</v>
          </cell>
          <cell r="E553">
            <v>31.32</v>
          </cell>
          <cell r="F553">
            <v>50.6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10.18</v>
          </cell>
          <cell r="E554">
            <v>2.15</v>
          </cell>
          <cell r="F554">
            <v>12.33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6.45</v>
          </cell>
          <cell r="E555">
            <v>1.95</v>
          </cell>
          <cell r="F555">
            <v>8.4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34.479999999999997</v>
          </cell>
          <cell r="E560">
            <v>0.73</v>
          </cell>
          <cell r="F560">
            <v>35.21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118.47</v>
          </cell>
          <cell r="E561">
            <v>21.59</v>
          </cell>
          <cell r="F561">
            <v>140.06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145.49</v>
          </cell>
          <cell r="E562">
            <v>12.95</v>
          </cell>
          <cell r="F562">
            <v>158.44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5.67</v>
          </cell>
          <cell r="E563">
            <v>12.95</v>
          </cell>
          <cell r="F563">
            <v>18.62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8.4</v>
          </cell>
          <cell r="E564">
            <v>12.95</v>
          </cell>
          <cell r="F564">
            <v>21.35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16.61</v>
          </cell>
          <cell r="E565">
            <v>12.95</v>
          </cell>
          <cell r="F565">
            <v>29.56</v>
          </cell>
        </row>
        <row r="566">
          <cell r="A566" t="str">
            <v>08.06</v>
          </cell>
          <cell r="B566" t="str">
            <v>Barbaca</v>
          </cell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13.5</v>
          </cell>
          <cell r="E567">
            <v>15.1</v>
          </cell>
          <cell r="F567">
            <v>28.6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19.21</v>
          </cell>
          <cell r="E568">
            <v>17.27</v>
          </cell>
          <cell r="F568">
            <v>36.479999999999997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18.57</v>
          </cell>
          <cell r="E569">
            <v>21.59</v>
          </cell>
          <cell r="F569">
            <v>40.159999999999997</v>
          </cell>
        </row>
        <row r="570">
          <cell r="A570" t="str">
            <v>08.07</v>
          </cell>
          <cell r="B570" t="str">
            <v>Esgotamento</v>
          </cell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12361.23</v>
          </cell>
          <cell r="F571">
            <v>12361.23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736.66</v>
          </cell>
          <cell r="F572">
            <v>736.66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403.53</v>
          </cell>
          <cell r="F573">
            <v>403.53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2.84</v>
          </cell>
          <cell r="E574">
            <v>3.89</v>
          </cell>
          <cell r="F574">
            <v>6.73</v>
          </cell>
        </row>
        <row r="575">
          <cell r="A575" t="str">
            <v>08.10</v>
          </cell>
          <cell r="B575" t="str">
            <v>Contenção</v>
          </cell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131.53</v>
          </cell>
          <cell r="E576">
            <v>129.47999999999999</v>
          </cell>
          <cell r="F576">
            <v>261.01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269.89</v>
          </cell>
          <cell r="E577">
            <v>250.52</v>
          </cell>
          <cell r="F577">
            <v>520.41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802.4</v>
          </cell>
          <cell r="E578">
            <v>116.49</v>
          </cell>
          <cell r="F578">
            <v>918.89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601.48</v>
          </cell>
          <cell r="E579">
            <v>143.07</v>
          </cell>
          <cell r="F579">
            <v>744.55</v>
          </cell>
        </row>
        <row r="580">
          <cell r="A580" t="str">
            <v>09</v>
          </cell>
          <cell r="B580" t="str">
            <v>FORMA</v>
          </cell>
        </row>
        <row r="581">
          <cell r="A581" t="str">
            <v>09.01</v>
          </cell>
          <cell r="B581" t="str">
            <v>Forma em tabua</v>
          </cell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42.44</v>
          </cell>
          <cell r="E582">
            <v>56.11</v>
          </cell>
          <cell r="F582">
            <v>98.55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176.61</v>
          </cell>
          <cell r="E583">
            <v>64.75</v>
          </cell>
          <cell r="F583">
            <v>241.36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67.94</v>
          </cell>
          <cell r="E584">
            <v>51.79</v>
          </cell>
          <cell r="F584">
            <v>119.73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128.30000000000001</v>
          </cell>
          <cell r="E588">
            <v>60.43</v>
          </cell>
          <cell r="F588">
            <v>188.73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138.12</v>
          </cell>
          <cell r="E589">
            <v>60.43</v>
          </cell>
          <cell r="F589">
            <v>198.55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121.82</v>
          </cell>
          <cell r="E590">
            <v>107.91</v>
          </cell>
          <cell r="F590">
            <v>229.73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88.31</v>
          </cell>
          <cell r="E591">
            <v>58.26</v>
          </cell>
          <cell r="F591">
            <v>146.57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45.41</v>
          </cell>
          <cell r="E592">
            <v>47.48</v>
          </cell>
          <cell r="F592">
            <v>92.89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110.21</v>
          </cell>
          <cell r="E593">
            <v>94.43</v>
          </cell>
          <cell r="F593">
            <v>204.64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100.46</v>
          </cell>
          <cell r="E594">
            <v>37.159999999999997</v>
          </cell>
          <cell r="F594">
            <v>137.62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100.46</v>
          </cell>
          <cell r="E595">
            <v>66.27</v>
          </cell>
          <cell r="F595">
            <v>166.73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64.94</v>
          </cell>
          <cell r="E596">
            <v>113.75</v>
          </cell>
          <cell r="F596">
            <v>178.69</v>
          </cell>
        </row>
        <row r="597">
          <cell r="A597" t="str">
            <v>09.04</v>
          </cell>
          <cell r="B597" t="str">
            <v>Forma em papelão</v>
          </cell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86.17</v>
          </cell>
          <cell r="E598">
            <v>10.24</v>
          </cell>
          <cell r="F598">
            <v>96.41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125.07</v>
          </cell>
          <cell r="E599">
            <v>10.24</v>
          </cell>
          <cell r="F599">
            <v>135.31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151.4</v>
          </cell>
          <cell r="E600">
            <v>10.24</v>
          </cell>
          <cell r="F600">
            <v>161.63999999999999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173.64</v>
          </cell>
          <cell r="E601">
            <v>10.24</v>
          </cell>
          <cell r="F601">
            <v>183.88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191.44</v>
          </cell>
          <cell r="E602">
            <v>10.24</v>
          </cell>
          <cell r="F602">
            <v>201.68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197.47</v>
          </cell>
          <cell r="E603">
            <v>10.24</v>
          </cell>
          <cell r="F603">
            <v>207.71</v>
          </cell>
        </row>
        <row r="604">
          <cell r="A604" t="str">
            <v>09.07</v>
          </cell>
          <cell r="B604" t="str">
            <v>Forma em polipropileno</v>
          </cell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366.55</v>
          </cell>
          <cell r="E605">
            <v>75.540000000000006</v>
          </cell>
          <cell r="F605">
            <v>442.09</v>
          </cell>
        </row>
        <row r="606">
          <cell r="A606" t="str">
            <v>10</v>
          </cell>
          <cell r="B606" t="str">
            <v>ARMADURA E CORDOALHA ESTRUTURAL</v>
          </cell>
        </row>
        <row r="607">
          <cell r="A607" t="str">
            <v>10.01</v>
          </cell>
          <cell r="B607" t="str">
            <v>Armadura em barra</v>
          </cell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11.38</v>
          </cell>
          <cell r="E608">
            <v>2.5099999999999998</v>
          </cell>
          <cell r="F608">
            <v>13.89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8.9499999999999993</v>
          </cell>
          <cell r="E609">
            <v>2.5099999999999998</v>
          </cell>
          <cell r="F609">
            <v>11.46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10.31</v>
          </cell>
          <cell r="E610">
            <v>2.5099999999999998</v>
          </cell>
          <cell r="F610">
            <v>12.82</v>
          </cell>
        </row>
        <row r="611">
          <cell r="A611" t="str">
            <v>10.02</v>
          </cell>
          <cell r="B611" t="str">
            <v>Armadura em tela</v>
          </cell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13.39</v>
          </cell>
          <cell r="E612">
            <v>1.25</v>
          </cell>
          <cell r="F612">
            <v>14.64</v>
          </cell>
        </row>
        <row r="613">
          <cell r="A613" t="str">
            <v>11</v>
          </cell>
          <cell r="B613" t="str">
            <v>CONCRETO, MASSA E LASTRO</v>
          </cell>
        </row>
        <row r="614">
          <cell r="A614" t="str">
            <v>11.01</v>
          </cell>
          <cell r="B614" t="str">
            <v>Concreto usinado com controle fck - fornecimento do material</v>
          </cell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436.41</v>
          </cell>
          <cell r="F615">
            <v>436.41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456.42</v>
          </cell>
          <cell r="F616">
            <v>456.42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477.35</v>
          </cell>
          <cell r="F617">
            <v>477.35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499.23</v>
          </cell>
          <cell r="F618">
            <v>499.23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522.12</v>
          </cell>
          <cell r="F619">
            <v>522.12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489.19</v>
          </cell>
          <cell r="F620">
            <v>489.19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508.82</v>
          </cell>
          <cell r="F621">
            <v>508.82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529.87</v>
          </cell>
          <cell r="F622">
            <v>529.87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551.89</v>
          </cell>
          <cell r="F623">
            <v>551.89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575.5</v>
          </cell>
          <cell r="F624">
            <v>575.5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574.46</v>
          </cell>
          <cell r="F625">
            <v>574.46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546.78</v>
          </cell>
          <cell r="F626">
            <v>546.78</v>
          </cell>
        </row>
        <row r="627">
          <cell r="A627" t="str">
            <v>11.02</v>
          </cell>
          <cell r="B627" t="str">
            <v>Concreto usinado não estrutural - fornecimento do material</v>
          </cell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471.45</v>
          </cell>
          <cell r="F628">
            <v>471.45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498.75</v>
          </cell>
          <cell r="F629">
            <v>498.75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471.21</v>
          </cell>
          <cell r="F630">
            <v>471.21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389.94</v>
          </cell>
          <cell r="E632">
            <v>116.82</v>
          </cell>
          <cell r="F632">
            <v>506.76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447.49</v>
          </cell>
          <cell r="E633">
            <v>116.82</v>
          </cell>
          <cell r="F633">
            <v>564.30999999999995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304.92</v>
          </cell>
          <cell r="E635">
            <v>48.68</v>
          </cell>
          <cell r="F635">
            <v>353.6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339.42</v>
          </cell>
          <cell r="E636">
            <v>48.68</v>
          </cell>
          <cell r="F636">
            <v>388.1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411.8</v>
          </cell>
          <cell r="E637">
            <v>48.68</v>
          </cell>
          <cell r="F637">
            <v>460.48</v>
          </cell>
        </row>
        <row r="638">
          <cell r="A638" t="str">
            <v>11.05</v>
          </cell>
          <cell r="B638" t="str">
            <v>Concreto e argamassa especial</v>
          </cell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83.55</v>
          </cell>
          <cell r="E639">
            <v>48.68</v>
          </cell>
          <cell r="F639">
            <v>132.22999999999999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3896.1</v>
          </cell>
          <cell r="E640">
            <v>54.6</v>
          </cell>
          <cell r="F640">
            <v>3950.7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362.28</v>
          </cell>
          <cell r="E641">
            <v>54.6</v>
          </cell>
          <cell r="F641">
            <v>416.88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351.88</v>
          </cell>
          <cell r="E642">
            <v>358.9</v>
          </cell>
          <cell r="F642">
            <v>710.78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2445.6999999999998</v>
          </cell>
          <cell r="E643">
            <v>656.8</v>
          </cell>
          <cell r="F643">
            <v>3102.5</v>
          </cell>
        </row>
        <row r="644">
          <cell r="A644" t="str">
            <v>11.11</v>
          </cell>
          <cell r="B644" t="str">
            <v>Argamassas especiais</v>
          </cell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538.58000000000004</v>
          </cell>
          <cell r="E645">
            <v>48.68</v>
          </cell>
          <cell r="F645">
            <v>587.26</v>
          </cell>
        </row>
        <row r="646">
          <cell r="A646" t="str">
            <v>11.16</v>
          </cell>
          <cell r="B646" t="str">
            <v>Lançamento e aplicação</v>
          </cell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48.22</v>
          </cell>
          <cell r="E650">
            <v>62.63</v>
          </cell>
          <cell r="F650">
            <v>110.85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15.17</v>
          </cell>
          <cell r="F651">
            <v>15.17</v>
          </cell>
        </row>
        <row r="652">
          <cell r="A652" t="str">
            <v>11.18</v>
          </cell>
          <cell r="B652" t="str">
            <v>Lastro e enchimento</v>
          </cell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165.4</v>
          </cell>
          <cell r="E653">
            <v>68.150000000000006</v>
          </cell>
          <cell r="F653">
            <v>233.55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142.16</v>
          </cell>
          <cell r="E654">
            <v>29.21</v>
          </cell>
          <cell r="F654">
            <v>171.37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3.11</v>
          </cell>
          <cell r="E655">
            <v>0.57999999999999996</v>
          </cell>
          <cell r="F655">
            <v>3.69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749.42</v>
          </cell>
          <cell r="E656">
            <v>89.73</v>
          </cell>
          <cell r="F656">
            <v>839.15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301.88</v>
          </cell>
          <cell r="E657">
            <v>38.94</v>
          </cell>
          <cell r="F657">
            <v>340.82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171.95</v>
          </cell>
          <cell r="E659">
            <v>19.47</v>
          </cell>
          <cell r="F659">
            <v>191.42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142.54</v>
          </cell>
          <cell r="E660">
            <v>58.41</v>
          </cell>
          <cell r="F660">
            <v>200.95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165.4</v>
          </cell>
          <cell r="E661">
            <v>91.84</v>
          </cell>
          <cell r="F661">
            <v>257.24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181.83</v>
          </cell>
          <cell r="E662">
            <v>0.19</v>
          </cell>
          <cell r="F662">
            <v>182.02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310.76</v>
          </cell>
          <cell r="E663">
            <v>15.58</v>
          </cell>
          <cell r="F663">
            <v>326.33999999999997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1143.9100000000001</v>
          </cell>
          <cell r="E664">
            <v>15.58</v>
          </cell>
          <cell r="F664">
            <v>1159.49</v>
          </cell>
        </row>
        <row r="665">
          <cell r="A665" t="str">
            <v>11.20</v>
          </cell>
          <cell r="B665" t="str">
            <v>Reparos, conservações e complementos - GRUPO 11</v>
          </cell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1.69</v>
          </cell>
          <cell r="E666">
            <v>4.87</v>
          </cell>
          <cell r="F666">
            <v>6.56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17.84</v>
          </cell>
          <cell r="F667">
            <v>17.84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4.46</v>
          </cell>
          <cell r="E668">
            <v>4.87</v>
          </cell>
          <cell r="F668">
            <v>9.33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8929.31</v>
          </cell>
          <cell r="E669">
            <v>1690.72</v>
          </cell>
          <cell r="F669">
            <v>10620.03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126.57</v>
          </cell>
          <cell r="E670">
            <v>129.47999999999999</v>
          </cell>
          <cell r="F670">
            <v>256.05</v>
          </cell>
        </row>
        <row r="671">
          <cell r="A671" t="str">
            <v>12</v>
          </cell>
          <cell r="B671" t="str">
            <v>FUNDACAO PROFUNDA</v>
          </cell>
        </row>
        <row r="672">
          <cell r="A672" t="str">
            <v>12.01</v>
          </cell>
          <cell r="B672" t="str">
            <v>Broca</v>
          </cell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18.05</v>
          </cell>
          <cell r="E673">
            <v>45.43</v>
          </cell>
          <cell r="F673">
            <v>63.48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28.14</v>
          </cell>
          <cell r="E674">
            <v>47.25</v>
          </cell>
          <cell r="F674">
            <v>75.39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40.65</v>
          </cell>
          <cell r="E675">
            <v>75.22</v>
          </cell>
          <cell r="F675">
            <v>115.87</v>
          </cell>
        </row>
        <row r="676">
          <cell r="A676" t="str">
            <v>12.04</v>
          </cell>
          <cell r="B676" t="str">
            <v>Estaca pre-moldada de concreto</v>
          </cell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143.85</v>
          </cell>
          <cell r="E681">
            <v>1.95</v>
          </cell>
          <cell r="F681">
            <v>145.80000000000001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215.43</v>
          </cell>
          <cell r="E682">
            <v>1.95</v>
          </cell>
          <cell r="F682">
            <v>217.38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242.5</v>
          </cell>
          <cell r="E683">
            <v>1.95</v>
          </cell>
          <cell r="F683">
            <v>244.45</v>
          </cell>
        </row>
        <row r="684">
          <cell r="A684" t="str">
            <v>12.05</v>
          </cell>
          <cell r="B684" t="str">
            <v>Estaca escavada mecanicamente</v>
          </cell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2049.9899999999998</v>
          </cell>
          <cell r="F685">
            <v>2049.9899999999998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37.729999999999997</v>
          </cell>
          <cell r="E686">
            <v>14.39</v>
          </cell>
          <cell r="F686">
            <v>52.12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51.15</v>
          </cell>
          <cell r="E687">
            <v>20.8</v>
          </cell>
          <cell r="F687">
            <v>71.95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69.349999999999994</v>
          </cell>
          <cell r="E688">
            <v>28.49</v>
          </cell>
          <cell r="F688">
            <v>97.84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88.5</v>
          </cell>
          <cell r="E689">
            <v>37.69</v>
          </cell>
          <cell r="F689">
            <v>126.19</v>
          </cell>
        </row>
        <row r="690">
          <cell r="A690" t="str">
            <v>12.06</v>
          </cell>
          <cell r="B690" t="str">
            <v>Estaca tipo STRAUSS</v>
          </cell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2296.73</v>
          </cell>
          <cell r="F691">
            <v>2296.73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61.61</v>
          </cell>
          <cell r="E692">
            <v>12.12</v>
          </cell>
          <cell r="F692">
            <v>73.73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78.180000000000007</v>
          </cell>
          <cell r="E693">
            <v>17.489999999999998</v>
          </cell>
          <cell r="F693">
            <v>95.67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101.68</v>
          </cell>
          <cell r="E694">
            <v>23.83</v>
          </cell>
          <cell r="F694">
            <v>125.51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158.51</v>
          </cell>
          <cell r="E695">
            <v>31.09</v>
          </cell>
          <cell r="F695">
            <v>189.6</v>
          </cell>
        </row>
        <row r="696">
          <cell r="A696" t="str">
            <v>12.07</v>
          </cell>
          <cell r="B696" t="str">
            <v>Estaca tipo RAIZ</v>
          </cell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18267.88</v>
          </cell>
          <cell r="F697">
            <v>18267.88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193.78</v>
          </cell>
          <cell r="E698">
            <v>8.82</v>
          </cell>
          <cell r="F698">
            <v>202.6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184.76</v>
          </cell>
          <cell r="E699">
            <v>11.05</v>
          </cell>
          <cell r="F699">
            <v>195.81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240.75</v>
          </cell>
          <cell r="E700">
            <v>16.72</v>
          </cell>
          <cell r="F700">
            <v>257.47000000000003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277.95</v>
          </cell>
          <cell r="E701">
            <v>23.4</v>
          </cell>
          <cell r="F701">
            <v>301.35000000000002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341.74</v>
          </cell>
          <cell r="E702">
            <v>35.75</v>
          </cell>
          <cell r="F702">
            <v>377.49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401.44</v>
          </cell>
          <cell r="E703">
            <v>41.93</v>
          </cell>
          <cell r="F703">
            <v>443.37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483.45</v>
          </cell>
          <cell r="E704">
            <v>49.58</v>
          </cell>
          <cell r="F704">
            <v>533.03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570.48</v>
          </cell>
          <cell r="E705">
            <v>41.93</v>
          </cell>
          <cell r="F705">
            <v>612.41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258.72000000000003</v>
          </cell>
          <cell r="F706">
            <v>258.72000000000003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419.18</v>
          </cell>
          <cell r="F707">
            <v>419.18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18267.88</v>
          </cell>
          <cell r="F708">
            <v>18267.88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855.99</v>
          </cell>
          <cell r="F709">
            <v>855.99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1166.68</v>
          </cell>
          <cell r="F710">
            <v>1166.68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1409.24</v>
          </cell>
          <cell r="F711">
            <v>1409.24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582.71</v>
          </cell>
          <cell r="F712">
            <v>582.71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676.36</v>
          </cell>
          <cell r="F713">
            <v>676.36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408.87</v>
          </cell>
          <cell r="F714">
            <v>408.87</v>
          </cell>
        </row>
        <row r="715">
          <cell r="A715" t="str">
            <v>12.09</v>
          </cell>
          <cell r="B715" t="str">
            <v>Tubulão</v>
          </cell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1809.47</v>
          </cell>
          <cell r="F716">
            <v>1809.47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29.83</v>
          </cell>
          <cell r="F717">
            <v>29.83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35.47</v>
          </cell>
          <cell r="F718">
            <v>35.47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56.8</v>
          </cell>
          <cell r="F719">
            <v>56.8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27834.37</v>
          </cell>
          <cell r="F722">
            <v>27834.37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34.24</v>
          </cell>
          <cell r="E723">
            <v>5.19</v>
          </cell>
          <cell r="F723">
            <v>39.43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43.61</v>
          </cell>
          <cell r="E724">
            <v>5.19</v>
          </cell>
          <cell r="F724">
            <v>48.8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54.23</v>
          </cell>
          <cell r="E725">
            <v>5.19</v>
          </cell>
          <cell r="F725">
            <v>59.42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62.87</v>
          </cell>
          <cell r="E726">
            <v>5.19</v>
          </cell>
          <cell r="F726">
            <v>68.06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73.8</v>
          </cell>
          <cell r="E727">
            <v>5.19</v>
          </cell>
          <cell r="F727">
            <v>78.989999999999995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91.36</v>
          </cell>
          <cell r="E728">
            <v>5.19</v>
          </cell>
          <cell r="F728">
            <v>96.55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111.42</v>
          </cell>
          <cell r="E729">
            <v>5.19</v>
          </cell>
          <cell r="F729">
            <v>116.61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138.43</v>
          </cell>
          <cell r="E730">
            <v>5.19</v>
          </cell>
          <cell r="F730">
            <v>143.62</v>
          </cell>
        </row>
        <row r="731">
          <cell r="A731" t="str">
            <v>12.14</v>
          </cell>
          <cell r="B731" t="str">
            <v>Estaca escavada com injeção ou micro estaca</v>
          </cell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19318.55</v>
          </cell>
          <cell r="F732">
            <v>19318.55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245.55</v>
          </cell>
          <cell r="E733">
            <v>23.4</v>
          </cell>
          <cell r="F733">
            <v>268.95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295.39</v>
          </cell>
          <cell r="E734">
            <v>35.75</v>
          </cell>
          <cell r="F734">
            <v>331.14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361.95</v>
          </cell>
          <cell r="E735">
            <v>41.93</v>
          </cell>
          <cell r="F735">
            <v>403.88</v>
          </cell>
        </row>
        <row r="736">
          <cell r="A736" t="str">
            <v>13</v>
          </cell>
          <cell r="B736" t="str">
            <v>LAJE E PAINEL DE FECHAMENTO PRE-FABRICADOS</v>
          </cell>
        </row>
        <row r="737">
          <cell r="A737" t="str">
            <v>13.01</v>
          </cell>
          <cell r="B737" t="str">
            <v>Laje pre-fabricada mista em vigotas treplicadas e lajotas</v>
          </cell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133.97</v>
          </cell>
          <cell r="E738">
            <v>31.41</v>
          </cell>
          <cell r="F738">
            <v>165.38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136.88</v>
          </cell>
          <cell r="E739">
            <v>34.549999999999997</v>
          </cell>
          <cell r="F739">
            <v>171.43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166.8</v>
          </cell>
          <cell r="E740">
            <v>37.67</v>
          </cell>
          <cell r="F740">
            <v>204.47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181.95</v>
          </cell>
          <cell r="E741">
            <v>40.81</v>
          </cell>
          <cell r="F741">
            <v>222.76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241.3</v>
          </cell>
          <cell r="E742">
            <v>44.81</v>
          </cell>
          <cell r="F742">
            <v>286.11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134.87</v>
          </cell>
          <cell r="E743">
            <v>34.549999999999997</v>
          </cell>
          <cell r="F743">
            <v>169.42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157.44</v>
          </cell>
          <cell r="E744">
            <v>34.549999999999997</v>
          </cell>
          <cell r="F744">
            <v>191.99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191</v>
          </cell>
          <cell r="E745">
            <v>37.67</v>
          </cell>
          <cell r="F745">
            <v>228.67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217.13</v>
          </cell>
          <cell r="E746">
            <v>40.81</v>
          </cell>
          <cell r="F746">
            <v>257.94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290.08999999999997</v>
          </cell>
          <cell r="E747">
            <v>44.81</v>
          </cell>
          <cell r="F747">
            <v>334.9</v>
          </cell>
        </row>
        <row r="748">
          <cell r="A748" t="str">
            <v>13.02</v>
          </cell>
          <cell r="B748" t="str">
            <v>Laje pre-fabricada mista em vigotas protendidas e lajotas</v>
          </cell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156.46</v>
          </cell>
          <cell r="E749">
            <v>34.549999999999997</v>
          </cell>
          <cell r="F749">
            <v>191.01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164.42</v>
          </cell>
          <cell r="E750">
            <v>37.67</v>
          </cell>
          <cell r="F750">
            <v>202.09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175.76</v>
          </cell>
          <cell r="E751">
            <v>40.81</v>
          </cell>
          <cell r="F751">
            <v>216.57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185.07</v>
          </cell>
          <cell r="E752">
            <v>44.81</v>
          </cell>
          <cell r="F752">
            <v>229.88</v>
          </cell>
        </row>
        <row r="753">
          <cell r="A753" t="str">
            <v>13.05</v>
          </cell>
          <cell r="B753" t="str">
            <v>Pre-laje</v>
          </cell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164.94</v>
          </cell>
          <cell r="E754">
            <v>10.53</v>
          </cell>
          <cell r="F754">
            <v>175.47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175.74</v>
          </cell>
          <cell r="E755">
            <v>11.07</v>
          </cell>
          <cell r="F755">
            <v>186.81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193.04</v>
          </cell>
          <cell r="E756">
            <v>11.62</v>
          </cell>
          <cell r="F756">
            <v>204.66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253.91</v>
          </cell>
          <cell r="E757">
            <v>11.83</v>
          </cell>
          <cell r="F757">
            <v>265.74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160.44999999999999</v>
          </cell>
          <cell r="E758">
            <v>10.53</v>
          </cell>
          <cell r="F758">
            <v>170.98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179.07</v>
          </cell>
          <cell r="E759">
            <v>11.07</v>
          </cell>
          <cell r="F759">
            <v>190.14</v>
          </cell>
        </row>
        <row r="760">
          <cell r="A760" t="str">
            <v>14</v>
          </cell>
          <cell r="B760" t="str">
            <v>ALVENARIA E ELEMENTO DIVISOR</v>
          </cell>
        </row>
        <row r="761">
          <cell r="A761" t="str">
            <v>14.01</v>
          </cell>
          <cell r="B761" t="str">
            <v>Alvenaria de fundação (embasamento)</v>
          </cell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530.30999999999995</v>
          </cell>
          <cell r="E762">
            <v>357.61</v>
          </cell>
          <cell r="F762">
            <v>887.92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57.89</v>
          </cell>
          <cell r="E763">
            <v>34.32</v>
          </cell>
          <cell r="F763">
            <v>92.21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77.790000000000006</v>
          </cell>
          <cell r="E764">
            <v>35.1</v>
          </cell>
          <cell r="F764">
            <v>112.89</v>
          </cell>
        </row>
        <row r="765">
          <cell r="A765" t="str">
            <v>14.02</v>
          </cell>
          <cell r="B765" t="str">
            <v>Alvenaria com tijolo maciço comum ou especial</v>
          </cell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32.479999999999997</v>
          </cell>
          <cell r="E766">
            <v>44.16</v>
          </cell>
          <cell r="F766">
            <v>76.64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45.13</v>
          </cell>
          <cell r="E767">
            <v>69.89</v>
          </cell>
          <cell r="F767">
            <v>115.02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99.05</v>
          </cell>
          <cell r="E768">
            <v>113.4</v>
          </cell>
          <cell r="F768">
            <v>212.45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139.85</v>
          </cell>
          <cell r="F769">
            <v>283.23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146.30000000000001</v>
          </cell>
          <cell r="E770">
            <v>69.89</v>
          </cell>
          <cell r="F770">
            <v>216.19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331.59</v>
          </cell>
          <cell r="E771">
            <v>113.4</v>
          </cell>
          <cell r="F771">
            <v>444.99</v>
          </cell>
        </row>
        <row r="772">
          <cell r="A772" t="str">
            <v>14.03</v>
          </cell>
          <cell r="B772" t="str">
            <v>Alvenaria com tijolo laminado aparente</v>
          </cell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122.26</v>
          </cell>
          <cell r="E773">
            <v>62.28</v>
          </cell>
          <cell r="F773">
            <v>184.54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230.67</v>
          </cell>
          <cell r="E774">
            <v>117.47</v>
          </cell>
          <cell r="F774">
            <v>348.14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477.79</v>
          </cell>
          <cell r="E775">
            <v>164.3</v>
          </cell>
          <cell r="F775">
            <v>642.09</v>
          </cell>
        </row>
        <row r="776">
          <cell r="A776" t="str">
            <v>14.04</v>
          </cell>
          <cell r="B776" t="str">
            <v>Alvenaria com bloco cerâmico de vedação</v>
          </cell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36.83</v>
          </cell>
          <cell r="E777">
            <v>31.62</v>
          </cell>
          <cell r="F777">
            <v>68.45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46.97</v>
          </cell>
          <cell r="E778">
            <v>34.32</v>
          </cell>
          <cell r="F778">
            <v>81.290000000000006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55.43</v>
          </cell>
          <cell r="E779">
            <v>36.83</v>
          </cell>
          <cell r="F779">
            <v>92.26</v>
          </cell>
        </row>
        <row r="780">
          <cell r="A780" t="str">
            <v>14.05</v>
          </cell>
          <cell r="B780" t="str">
            <v>Alvenaria com bloco cerâmico estrutural</v>
          </cell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46.1</v>
          </cell>
          <cell r="E781">
            <v>34.32</v>
          </cell>
          <cell r="F781">
            <v>80.42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56.69</v>
          </cell>
          <cell r="E782">
            <v>36.83</v>
          </cell>
          <cell r="F782">
            <v>93.52</v>
          </cell>
        </row>
        <row r="783">
          <cell r="A783" t="str">
            <v>14.10</v>
          </cell>
          <cell r="B783" t="str">
            <v>Alvenaria com bloco de concreto de vedação</v>
          </cell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38.6</v>
          </cell>
          <cell r="E784">
            <v>31.62</v>
          </cell>
          <cell r="F784">
            <v>70.22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47.97</v>
          </cell>
          <cell r="E785">
            <v>34.32</v>
          </cell>
          <cell r="F785">
            <v>82.29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62.54</v>
          </cell>
          <cell r="E786">
            <v>35.1</v>
          </cell>
          <cell r="F786">
            <v>97.64</v>
          </cell>
        </row>
        <row r="787">
          <cell r="A787" t="str">
            <v>14.11</v>
          </cell>
          <cell r="B787" t="str">
            <v>Alvenaria com bloco de concreto estrutural</v>
          </cell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53.69</v>
          </cell>
          <cell r="E788">
            <v>38.64</v>
          </cell>
          <cell r="F788">
            <v>92.33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72.599999999999994</v>
          </cell>
          <cell r="E789">
            <v>39.61</v>
          </cell>
          <cell r="F789">
            <v>112.21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58.89</v>
          </cell>
          <cell r="E790">
            <v>51.15</v>
          </cell>
          <cell r="F790">
            <v>110.04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79.23</v>
          </cell>
          <cell r="E791">
            <v>54.52</v>
          </cell>
          <cell r="F791">
            <v>133.75</v>
          </cell>
        </row>
        <row r="792">
          <cell r="A792" t="str">
            <v>14.15</v>
          </cell>
          <cell r="B792" t="str">
            <v>Alvenaria de concreto celular ou silico calcário</v>
          </cell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95.91</v>
          </cell>
          <cell r="E793">
            <v>14.98</v>
          </cell>
          <cell r="F793">
            <v>110.89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112.78</v>
          </cell>
          <cell r="E794">
            <v>15.37</v>
          </cell>
          <cell r="F794">
            <v>128.15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138.86000000000001</v>
          </cell>
          <cell r="E795">
            <v>15.56</v>
          </cell>
          <cell r="F795">
            <v>154.41999999999999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187.07</v>
          </cell>
          <cell r="E796">
            <v>16.149999999999999</v>
          </cell>
          <cell r="F796">
            <v>203.22</v>
          </cell>
        </row>
        <row r="797">
          <cell r="A797" t="str">
            <v>14.20</v>
          </cell>
          <cell r="B797" t="str">
            <v>Pecas moldadas no local (vergas, pilaretes, etc.)</v>
          </cell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999.28</v>
          </cell>
          <cell r="E798">
            <v>816.21</v>
          </cell>
          <cell r="F798">
            <v>1815.49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3.74</v>
          </cell>
          <cell r="E799">
            <v>7.38</v>
          </cell>
          <cell r="F799">
            <v>11.12</v>
          </cell>
        </row>
        <row r="800">
          <cell r="A800" t="str">
            <v>14.28</v>
          </cell>
          <cell r="B800" t="str">
            <v>Elementos vazados (concreto, cerâmica e vidros)</v>
          </cell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133.91999999999999</v>
          </cell>
          <cell r="E801">
            <v>77.64</v>
          </cell>
          <cell r="F801">
            <v>211.56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131.5</v>
          </cell>
          <cell r="E802">
            <v>64.44</v>
          </cell>
          <cell r="F802">
            <v>195.94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142.68</v>
          </cell>
          <cell r="E803">
            <v>64.44</v>
          </cell>
          <cell r="F803">
            <v>207.12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1660.52</v>
          </cell>
          <cell r="E804">
            <v>174.78</v>
          </cell>
          <cell r="F804">
            <v>1835.3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1043.76</v>
          </cell>
          <cell r="E805">
            <v>116.05</v>
          </cell>
          <cell r="F805">
            <v>1159.81</v>
          </cell>
        </row>
        <row r="806">
          <cell r="A806" t="str">
            <v>14.30</v>
          </cell>
          <cell r="B806" t="str">
            <v>Divisória e fechamento</v>
          </cell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927.65</v>
          </cell>
          <cell r="E807">
            <v>75.16</v>
          </cell>
          <cell r="F807">
            <v>1002.81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230.81</v>
          </cell>
          <cell r="F808">
            <v>230.81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645.14</v>
          </cell>
          <cell r="F809">
            <v>645.14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1056.1099999999999</v>
          </cell>
          <cell r="E810">
            <v>75.16</v>
          </cell>
          <cell r="F810">
            <v>1131.27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143.44</v>
          </cell>
          <cell r="F811">
            <v>143.44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209.45</v>
          </cell>
          <cell r="F812">
            <v>209.45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162.07</v>
          </cell>
          <cell r="F813">
            <v>162.07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188.09</v>
          </cell>
          <cell r="F814">
            <v>188.09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163.57</v>
          </cell>
          <cell r="F815">
            <v>163.57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139.13999999999999</v>
          </cell>
          <cell r="F816">
            <v>139.13999999999999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166.5</v>
          </cell>
          <cell r="F817">
            <v>166.5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152.24</v>
          </cell>
          <cell r="F818">
            <v>152.24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207.65</v>
          </cell>
          <cell r="F819">
            <v>207.65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210.23</v>
          </cell>
          <cell r="F820">
            <v>210.23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1012.56</v>
          </cell>
          <cell r="F821">
            <v>1012.56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723.77</v>
          </cell>
          <cell r="F822">
            <v>723.77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1359.17</v>
          </cell>
          <cell r="F823">
            <v>1359.17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290.94</v>
          </cell>
          <cell r="E824">
            <v>69.739999999999995</v>
          </cell>
          <cell r="F824">
            <v>360.68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270.32</v>
          </cell>
          <cell r="F825">
            <v>270.32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270.42</v>
          </cell>
          <cell r="F826">
            <v>270.42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281.16000000000003</v>
          </cell>
          <cell r="F827">
            <v>281.16000000000003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237.04</v>
          </cell>
          <cell r="F828">
            <v>237.04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240.33</v>
          </cell>
          <cell r="F829">
            <v>240.33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230.83</v>
          </cell>
          <cell r="F830">
            <v>230.83</v>
          </cell>
        </row>
        <row r="831">
          <cell r="A831" t="str">
            <v>14.31</v>
          </cell>
          <cell r="B831" t="str">
            <v>Divisória e fechamento.</v>
          </cell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107.19</v>
          </cell>
          <cell r="E832">
            <v>124.89</v>
          </cell>
          <cell r="F832">
            <v>232.08</v>
          </cell>
        </row>
        <row r="833">
          <cell r="A833" t="str">
            <v>14.40</v>
          </cell>
          <cell r="B833" t="str">
            <v>Reparos, conservações e complementos - GRUPO 14</v>
          </cell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2.69</v>
          </cell>
          <cell r="E835">
            <v>5.92</v>
          </cell>
          <cell r="F835">
            <v>8.61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3.1</v>
          </cell>
          <cell r="E836">
            <v>5.92</v>
          </cell>
          <cell r="F836">
            <v>9.02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3.63</v>
          </cell>
          <cell r="E837">
            <v>5.92</v>
          </cell>
          <cell r="F837">
            <v>9.5500000000000007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3.89</v>
          </cell>
          <cell r="E838">
            <v>5.92</v>
          </cell>
          <cell r="F838">
            <v>9.81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5.14</v>
          </cell>
          <cell r="E839">
            <v>5.92</v>
          </cell>
          <cell r="F839">
            <v>11.06</v>
          </cell>
        </row>
        <row r="840">
          <cell r="A840" t="str">
            <v>15</v>
          </cell>
          <cell r="B840" t="str">
            <v>ESTRUTURA EM MADEIRA, FERRO, ALUMINIO E CONCRETO</v>
          </cell>
        </row>
        <row r="841">
          <cell r="A841" t="str">
            <v>15.01</v>
          </cell>
          <cell r="B841" t="str">
            <v>Estrutura em madeira para cobertura</v>
          </cell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100.49</v>
          </cell>
          <cell r="E842">
            <v>53.95</v>
          </cell>
          <cell r="F842">
            <v>154.44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107.82</v>
          </cell>
          <cell r="E843">
            <v>56.11</v>
          </cell>
          <cell r="F843">
            <v>163.93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115.13</v>
          </cell>
          <cell r="E844">
            <v>58.26</v>
          </cell>
          <cell r="F844">
            <v>173.39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126.32</v>
          </cell>
          <cell r="E845">
            <v>62.58</v>
          </cell>
          <cell r="F845">
            <v>188.9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69.010000000000005</v>
          </cell>
          <cell r="E846">
            <v>41.01</v>
          </cell>
          <cell r="F846">
            <v>110.02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76.34</v>
          </cell>
          <cell r="E847">
            <v>43.16</v>
          </cell>
          <cell r="F847">
            <v>119.5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83.65</v>
          </cell>
          <cell r="E848">
            <v>45.31</v>
          </cell>
          <cell r="F848">
            <v>128.96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91.37</v>
          </cell>
          <cell r="E849">
            <v>49.63</v>
          </cell>
          <cell r="F849">
            <v>141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76.459999999999994</v>
          </cell>
          <cell r="E850">
            <v>51.79</v>
          </cell>
          <cell r="F850">
            <v>128.25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57.28</v>
          </cell>
          <cell r="E851">
            <v>38.840000000000003</v>
          </cell>
          <cell r="F851">
            <v>96.12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70.19</v>
          </cell>
          <cell r="E852">
            <v>28.06</v>
          </cell>
          <cell r="F852">
            <v>98.25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21.56</v>
          </cell>
          <cell r="E853">
            <v>5.5</v>
          </cell>
          <cell r="F853">
            <v>27.06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13.59</v>
          </cell>
          <cell r="E854">
            <v>5.5</v>
          </cell>
          <cell r="F854">
            <v>19.09</v>
          </cell>
        </row>
        <row r="855">
          <cell r="A855" t="str">
            <v>15.03</v>
          </cell>
          <cell r="B855" t="str">
            <v>Estrutura em aço</v>
          </cell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24.01</v>
          </cell>
          <cell r="F856">
            <v>24.01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27.8</v>
          </cell>
          <cell r="F858">
            <v>27.8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21.29</v>
          </cell>
          <cell r="F859">
            <v>21.29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22.53</v>
          </cell>
          <cell r="F860">
            <v>22.53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14.53</v>
          </cell>
          <cell r="E861">
            <v>5.56</v>
          </cell>
          <cell r="F861">
            <v>20.09</v>
          </cell>
        </row>
        <row r="862">
          <cell r="A862" t="str">
            <v>15.05</v>
          </cell>
          <cell r="B862" t="str">
            <v>Estrutura pre-fabricada de concreto</v>
          </cell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3007.71</v>
          </cell>
          <cell r="E863">
            <v>831.31</v>
          </cell>
          <cell r="F863">
            <v>3839.02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2918.21</v>
          </cell>
          <cell r="E864">
            <v>917.1</v>
          </cell>
          <cell r="F864">
            <v>3835.31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2573.7199999999998</v>
          </cell>
          <cell r="E865">
            <v>790.38</v>
          </cell>
          <cell r="F865">
            <v>3364.1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2326.59</v>
          </cell>
          <cell r="E866">
            <v>782.39</v>
          </cell>
          <cell r="F866">
            <v>3108.98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2564.4299999999998</v>
          </cell>
          <cell r="E867">
            <v>838.27</v>
          </cell>
          <cell r="F867">
            <v>3402.7</v>
          </cell>
        </row>
        <row r="868">
          <cell r="A868" t="str">
            <v>15.20</v>
          </cell>
          <cell r="B868" t="str">
            <v>Reparos, conservações e complementos - GRUPO 15</v>
          </cell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3509.66</v>
          </cell>
          <cell r="E869">
            <v>1294.8</v>
          </cell>
          <cell r="F869">
            <v>4804.46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0.16</v>
          </cell>
          <cell r="E870">
            <v>6.05</v>
          </cell>
          <cell r="F870">
            <v>6.21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0.39</v>
          </cell>
          <cell r="E871">
            <v>15.97</v>
          </cell>
          <cell r="F871">
            <v>16.36</v>
          </cell>
        </row>
        <row r="872">
          <cell r="A872" t="str">
            <v>16</v>
          </cell>
          <cell r="B872" t="str">
            <v>TELHAMENTO</v>
          </cell>
        </row>
        <row r="873">
          <cell r="A873" t="str">
            <v>16.02</v>
          </cell>
          <cell r="B873" t="str">
            <v>Telhamento em barro</v>
          </cell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28.32</v>
          </cell>
          <cell r="E874">
            <v>31.32</v>
          </cell>
          <cell r="F874">
            <v>59.64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55.68</v>
          </cell>
          <cell r="E875">
            <v>31.32</v>
          </cell>
          <cell r="F875">
            <v>87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34.24</v>
          </cell>
          <cell r="E876">
            <v>31.32</v>
          </cell>
          <cell r="F876">
            <v>65.56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82.35</v>
          </cell>
          <cell r="E877">
            <v>46.98</v>
          </cell>
          <cell r="F877">
            <v>129.33000000000001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94.5</v>
          </cell>
          <cell r="E878">
            <v>46.98</v>
          </cell>
          <cell r="F878">
            <v>141.47999999999999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0.97</v>
          </cell>
          <cell r="E879">
            <v>13.81</v>
          </cell>
          <cell r="F879">
            <v>14.78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12.97</v>
          </cell>
          <cell r="E880">
            <v>17.27</v>
          </cell>
          <cell r="F880">
            <v>30.24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19.440000000000001</v>
          </cell>
          <cell r="E881">
            <v>17.27</v>
          </cell>
          <cell r="F881">
            <v>36.71</v>
          </cell>
        </row>
        <row r="882">
          <cell r="A882" t="str">
            <v>16.03</v>
          </cell>
          <cell r="B882" t="str">
            <v>Telhamento em cimento reforçado com fio sintético (CRFS)</v>
          </cell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45.19</v>
          </cell>
          <cell r="E883">
            <v>17.27</v>
          </cell>
          <cell r="F883">
            <v>62.46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65.540000000000006</v>
          </cell>
          <cell r="E884">
            <v>17.27</v>
          </cell>
          <cell r="F884">
            <v>82.81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146.69</v>
          </cell>
          <cell r="E885">
            <v>17.27</v>
          </cell>
          <cell r="F885">
            <v>163.96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158.47999999999999</v>
          </cell>
          <cell r="E886">
            <v>17.27</v>
          </cell>
          <cell r="F886">
            <v>175.75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83.28</v>
          </cell>
          <cell r="E887">
            <v>8.6300000000000008</v>
          </cell>
          <cell r="F887">
            <v>91.91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75.319999999999993</v>
          </cell>
          <cell r="E888">
            <v>8.6300000000000008</v>
          </cell>
          <cell r="F888">
            <v>83.95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113.2</v>
          </cell>
          <cell r="E889">
            <v>8.6300000000000008</v>
          </cell>
          <cell r="F889">
            <v>121.83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163.68</v>
          </cell>
          <cell r="E890">
            <v>8.6300000000000008</v>
          </cell>
          <cell r="F890">
            <v>172.31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52.01</v>
          </cell>
          <cell r="E891">
            <v>8.6300000000000008</v>
          </cell>
          <cell r="F891">
            <v>60.64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94.44</v>
          </cell>
          <cell r="E892">
            <v>8.6300000000000008</v>
          </cell>
          <cell r="F892">
            <v>103.07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70.319999999999993</v>
          </cell>
          <cell r="E893">
            <v>8.6300000000000008</v>
          </cell>
          <cell r="F893">
            <v>78.95</v>
          </cell>
        </row>
        <row r="894">
          <cell r="A894" t="str">
            <v>16.10</v>
          </cell>
          <cell r="B894" t="str">
            <v>Telhamento em madeira ou fibra vegetal</v>
          </cell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82.01</v>
          </cell>
          <cell r="E895">
            <v>28.06</v>
          </cell>
          <cell r="F895">
            <v>110.07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116.84</v>
          </cell>
          <cell r="E896">
            <v>9.49</v>
          </cell>
          <cell r="F896">
            <v>126.33</v>
          </cell>
        </row>
        <row r="897">
          <cell r="A897" t="str">
            <v>16.12</v>
          </cell>
          <cell r="B897" t="str">
            <v>Telhamento metálico comum</v>
          </cell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144.68</v>
          </cell>
          <cell r="E898">
            <v>17.27</v>
          </cell>
          <cell r="F898">
            <v>161.94999999999999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213.78</v>
          </cell>
          <cell r="E899">
            <v>17.27</v>
          </cell>
          <cell r="F899">
            <v>231.05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176.6</v>
          </cell>
          <cell r="E900">
            <v>17.27</v>
          </cell>
          <cell r="F900">
            <v>193.87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122.01</v>
          </cell>
          <cell r="E901">
            <v>17.27</v>
          </cell>
          <cell r="F901">
            <v>139.28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108.82</v>
          </cell>
          <cell r="E902">
            <v>8.6300000000000008</v>
          </cell>
          <cell r="F902">
            <v>117.45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115.74</v>
          </cell>
          <cell r="E903">
            <v>8.6300000000000008</v>
          </cell>
          <cell r="F903">
            <v>124.37</v>
          </cell>
        </row>
        <row r="904">
          <cell r="A904" t="str">
            <v>16.13</v>
          </cell>
          <cell r="B904" t="str">
            <v>Telhamento metálico especial</v>
          </cell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255.43</v>
          </cell>
          <cell r="E906">
            <v>18.79</v>
          </cell>
          <cell r="F906">
            <v>274.22000000000003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192.38</v>
          </cell>
          <cell r="E907">
            <v>18.79</v>
          </cell>
          <cell r="F907">
            <v>211.17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151.6</v>
          </cell>
          <cell r="E908">
            <v>17.27</v>
          </cell>
          <cell r="F908">
            <v>168.87</v>
          </cell>
        </row>
        <row r="909">
          <cell r="A909" t="str">
            <v>16.16</v>
          </cell>
          <cell r="B909" t="str">
            <v>Telhamento em material sintético</v>
          </cell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79.45</v>
          </cell>
          <cell r="E910">
            <v>17.27</v>
          </cell>
          <cell r="F910">
            <v>96.72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118.08</v>
          </cell>
          <cell r="E911">
            <v>17.27</v>
          </cell>
          <cell r="F911">
            <v>135.35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155.94999999999999</v>
          </cell>
          <cell r="E912">
            <v>8.6300000000000008</v>
          </cell>
          <cell r="F912">
            <v>164.58</v>
          </cell>
        </row>
        <row r="913">
          <cell r="A913" t="str">
            <v>16.20</v>
          </cell>
          <cell r="B913" t="str">
            <v>Telhamento em vidro</v>
          </cell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71.400000000000006</v>
          </cell>
          <cell r="E914">
            <v>4.32</v>
          </cell>
          <cell r="F914">
            <v>75.72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71.400000000000006</v>
          </cell>
          <cell r="E915">
            <v>4.32</v>
          </cell>
          <cell r="F915">
            <v>75.72</v>
          </cell>
        </row>
        <row r="916">
          <cell r="A916" t="str">
            <v>16.30</v>
          </cell>
          <cell r="B916" t="str">
            <v>Domos</v>
          </cell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744.03</v>
          </cell>
          <cell r="F917">
            <v>744.03</v>
          </cell>
        </row>
        <row r="918">
          <cell r="A918" t="str">
            <v>16.32</v>
          </cell>
          <cell r="B918" t="str">
            <v>Painel, chapas e fechamento</v>
          </cell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144.68</v>
          </cell>
          <cell r="E919">
            <v>88.36</v>
          </cell>
          <cell r="F919">
            <v>233.04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240.67</v>
          </cell>
          <cell r="E920">
            <v>79.52</v>
          </cell>
          <cell r="F920">
            <v>320.19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244.85</v>
          </cell>
          <cell r="E921">
            <v>88.36</v>
          </cell>
          <cell r="F921">
            <v>333.21</v>
          </cell>
        </row>
        <row r="922">
          <cell r="A922" t="str">
            <v>16.33</v>
          </cell>
          <cell r="B922" t="str">
            <v>Calhas e rufos</v>
          </cell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55.52</v>
          </cell>
          <cell r="E923">
            <v>52.65</v>
          </cell>
          <cell r="F923">
            <v>108.17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85.71</v>
          </cell>
          <cell r="E924">
            <v>62.22</v>
          </cell>
          <cell r="F924">
            <v>147.93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171.6</v>
          </cell>
          <cell r="E925">
            <v>67.010000000000005</v>
          </cell>
          <cell r="F925">
            <v>238.61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44.02</v>
          </cell>
          <cell r="E926">
            <v>52.65</v>
          </cell>
          <cell r="F926">
            <v>96.67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64.959999999999994</v>
          </cell>
          <cell r="E927">
            <v>62.22</v>
          </cell>
          <cell r="F927">
            <v>127.18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86.78</v>
          </cell>
          <cell r="E928">
            <v>45.47</v>
          </cell>
          <cell r="F928">
            <v>132.25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15.15</v>
          </cell>
          <cell r="E929">
            <v>1.36</v>
          </cell>
          <cell r="F929">
            <v>16.510000000000002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18.079999999999998</v>
          </cell>
          <cell r="E930">
            <v>1.95</v>
          </cell>
          <cell r="F930">
            <v>20.03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18.77</v>
          </cell>
          <cell r="E931">
            <v>2.73</v>
          </cell>
          <cell r="F931">
            <v>21.5</v>
          </cell>
        </row>
        <row r="932">
          <cell r="A932" t="str">
            <v>16.40</v>
          </cell>
          <cell r="B932" t="str">
            <v>Reparos, conservações e complementos - GRUPO 16</v>
          </cell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2.44</v>
          </cell>
          <cell r="E933">
            <v>17.27</v>
          </cell>
          <cell r="F933">
            <v>19.71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3.74</v>
          </cell>
          <cell r="E938">
            <v>17.27</v>
          </cell>
          <cell r="F938">
            <v>21.01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11.22</v>
          </cell>
          <cell r="E939">
            <v>17.27</v>
          </cell>
          <cell r="F939">
            <v>28.49</v>
          </cell>
        </row>
        <row r="940">
          <cell r="A940" t="str">
            <v>17</v>
          </cell>
          <cell r="B940" t="str">
            <v>REVESTIMENTO EM MASSA OU FUNDIDO NO LOCAL</v>
          </cell>
        </row>
        <row r="941">
          <cell r="A941" t="str">
            <v>17.01</v>
          </cell>
          <cell r="B941" t="str">
            <v>Regularização de base</v>
          </cell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979.33</v>
          </cell>
          <cell r="E942">
            <v>307.64</v>
          </cell>
          <cell r="F942">
            <v>1286.97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473.97</v>
          </cell>
          <cell r="E943">
            <v>307.64</v>
          </cell>
          <cell r="F943">
            <v>781.61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394.25</v>
          </cell>
          <cell r="E944">
            <v>307.64</v>
          </cell>
          <cell r="F944">
            <v>701.89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3.87</v>
          </cell>
          <cell r="E945">
            <v>23.95</v>
          </cell>
          <cell r="F945">
            <v>27.82</v>
          </cell>
        </row>
        <row r="946">
          <cell r="A946" t="str">
            <v>17.01.060</v>
          </cell>
          <cell r="B946" t="str">
            <v>Regularização de piso com nata de cimento e adesivo de alto desempenho</v>
          </cell>
          <cell r="C946" t="str">
            <v>M2</v>
          </cell>
          <cell r="D946">
            <v>8.76</v>
          </cell>
          <cell r="E946">
            <v>23.53</v>
          </cell>
          <cell r="F946">
            <v>32.29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1096.98</v>
          </cell>
          <cell r="E947">
            <v>307.64</v>
          </cell>
          <cell r="F947">
            <v>1404.62</v>
          </cell>
        </row>
        <row r="948">
          <cell r="A948" t="str">
            <v>17.02</v>
          </cell>
          <cell r="B948" t="str">
            <v>Revestimento em argamassa</v>
          </cell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2.37</v>
          </cell>
          <cell r="E949">
            <v>4.5599999999999996</v>
          </cell>
          <cell r="F949">
            <v>6.93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1.47</v>
          </cell>
          <cell r="E950">
            <v>4.5599999999999996</v>
          </cell>
          <cell r="F950">
            <v>6.03</v>
          </cell>
        </row>
        <row r="951">
          <cell r="A951" t="str">
            <v>17.02.040</v>
          </cell>
          <cell r="B951" t="str">
            <v>Chapisco com adesivo de alto desempenho</v>
          </cell>
          <cell r="C951" t="str">
            <v>M2</v>
          </cell>
          <cell r="D951">
            <v>7.04</v>
          </cell>
          <cell r="E951">
            <v>4.5599999999999996</v>
          </cell>
          <cell r="F951">
            <v>11.6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2.41</v>
          </cell>
          <cell r="E952">
            <v>6.65</v>
          </cell>
          <cell r="F952">
            <v>9.06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4.03</v>
          </cell>
          <cell r="E953">
            <v>7.05</v>
          </cell>
          <cell r="F953">
            <v>11.08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9.5500000000000007</v>
          </cell>
          <cell r="E954">
            <v>12.53</v>
          </cell>
          <cell r="F954">
            <v>22.08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9.5500000000000007</v>
          </cell>
          <cell r="E955">
            <v>17.27</v>
          </cell>
          <cell r="F955">
            <v>26.82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37.83</v>
          </cell>
          <cell r="E956">
            <v>10.79</v>
          </cell>
          <cell r="F956">
            <v>48.62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2.04</v>
          </cell>
          <cell r="E957">
            <v>10.79</v>
          </cell>
          <cell r="F957">
            <v>12.83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9.73</v>
          </cell>
          <cell r="E958">
            <v>28.06</v>
          </cell>
          <cell r="F958">
            <v>37.79</v>
          </cell>
        </row>
        <row r="959">
          <cell r="A959" t="str">
            <v>17.03</v>
          </cell>
          <cell r="B959" t="str">
            <v>Revestimento em cimentado</v>
          </cell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9.48</v>
          </cell>
          <cell r="E960">
            <v>23.74</v>
          </cell>
          <cell r="F960">
            <v>33.22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10.17</v>
          </cell>
          <cell r="E961">
            <v>28.06</v>
          </cell>
          <cell r="F961">
            <v>38.229999999999997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30.4</v>
          </cell>
          <cell r="E962">
            <v>28.06</v>
          </cell>
          <cell r="F962">
            <v>58.46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9.48</v>
          </cell>
          <cell r="E963">
            <v>17.27</v>
          </cell>
          <cell r="F963">
            <v>26.75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9.48</v>
          </cell>
          <cell r="E964">
            <v>30.21</v>
          </cell>
          <cell r="F964">
            <v>39.69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6.82</v>
          </cell>
          <cell r="E965">
            <v>48.87</v>
          </cell>
          <cell r="F965">
            <v>55.69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1.45</v>
          </cell>
          <cell r="E966">
            <v>22.75</v>
          </cell>
          <cell r="F966">
            <v>24.2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1.63</v>
          </cell>
          <cell r="E967">
            <v>22.75</v>
          </cell>
          <cell r="F967">
            <v>24.38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1.88</v>
          </cell>
          <cell r="E968">
            <v>22.75</v>
          </cell>
          <cell r="F968">
            <v>24.63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2.34</v>
          </cell>
          <cell r="E969">
            <v>22.75</v>
          </cell>
          <cell r="F969">
            <v>25.09</v>
          </cell>
        </row>
        <row r="970">
          <cell r="A970" t="str">
            <v>17.04</v>
          </cell>
          <cell r="B970" t="str">
            <v>Revestimento em gesso</v>
          </cell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5.5</v>
          </cell>
          <cell r="E971">
            <v>14.35</v>
          </cell>
          <cell r="F971">
            <v>19.850000000000001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7.7</v>
          </cell>
          <cell r="E972">
            <v>14.35</v>
          </cell>
          <cell r="F972">
            <v>22.05</v>
          </cell>
        </row>
        <row r="973">
          <cell r="A973" t="str">
            <v>17.05</v>
          </cell>
          <cell r="B973" t="str">
            <v>Revestimento em concreto</v>
          </cell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450.83</v>
          </cell>
          <cell r="E974">
            <v>414.25</v>
          </cell>
          <cell r="F974">
            <v>865.08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511.62</v>
          </cell>
          <cell r="E975">
            <v>414.25</v>
          </cell>
          <cell r="F975">
            <v>925.87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546.41999999999996</v>
          </cell>
          <cell r="E976">
            <v>414.25</v>
          </cell>
          <cell r="F976">
            <v>960.67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28.42</v>
          </cell>
          <cell r="E977">
            <v>48.14</v>
          </cell>
          <cell r="F977">
            <v>76.56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14.26</v>
          </cell>
          <cell r="E978">
            <v>65.52</v>
          </cell>
          <cell r="F978">
            <v>79.78</v>
          </cell>
        </row>
        <row r="979">
          <cell r="A979" t="str">
            <v>17.10</v>
          </cell>
          <cell r="B979" t="str">
            <v>Revestimento em granilite fundido no local</v>
          </cell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84.71</v>
          </cell>
          <cell r="E980">
            <v>7.79</v>
          </cell>
          <cell r="F980">
            <v>92.5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44.16</v>
          </cell>
          <cell r="E981">
            <v>1.95</v>
          </cell>
          <cell r="F981">
            <v>46.11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78.069999999999993</v>
          </cell>
          <cell r="E982">
            <v>2.34</v>
          </cell>
          <cell r="F982">
            <v>80.41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41.71</v>
          </cell>
          <cell r="E983">
            <v>3.89</v>
          </cell>
          <cell r="F983">
            <v>45.6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115.45</v>
          </cell>
          <cell r="E984">
            <v>0.47</v>
          </cell>
          <cell r="F984">
            <v>115.92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242.23</v>
          </cell>
          <cell r="E985">
            <v>4.67</v>
          </cell>
          <cell r="F985">
            <v>246.9</v>
          </cell>
        </row>
        <row r="986">
          <cell r="A986" t="str">
            <v>17.12</v>
          </cell>
          <cell r="B986" t="str">
            <v>Revestimento industrial fundido no local</v>
          </cell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81.400000000000006</v>
          </cell>
          <cell r="E987">
            <v>7.79</v>
          </cell>
          <cell r="F987">
            <v>89.19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37.71</v>
          </cell>
          <cell r="E988">
            <v>1.95</v>
          </cell>
          <cell r="F988">
            <v>39.659999999999997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76.739999999999995</v>
          </cell>
          <cell r="E989">
            <v>2.34</v>
          </cell>
          <cell r="F989">
            <v>79.08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81.209999999999994</v>
          </cell>
          <cell r="E990">
            <v>2.34</v>
          </cell>
          <cell r="F990">
            <v>83.55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40.69</v>
          </cell>
          <cell r="E991">
            <v>3.89</v>
          </cell>
          <cell r="F991">
            <v>44.58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77.5</v>
          </cell>
          <cell r="F992">
            <v>77.5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172.02</v>
          </cell>
          <cell r="F993">
            <v>172.02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2589.61</v>
          </cell>
          <cell r="F994">
            <v>2589.61</v>
          </cell>
        </row>
        <row r="995">
          <cell r="A995" t="str">
            <v>17.20</v>
          </cell>
          <cell r="B995" t="str">
            <v>Revestimento especial fundido no local</v>
          </cell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30.8</v>
          </cell>
          <cell r="E996">
            <v>54.71</v>
          </cell>
          <cell r="F996">
            <v>85.51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74.849999999999994</v>
          </cell>
          <cell r="E997">
            <v>19.47</v>
          </cell>
          <cell r="F997">
            <v>94.32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11.44</v>
          </cell>
          <cell r="F998">
            <v>11.44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116.43</v>
          </cell>
          <cell r="E999">
            <v>19.47</v>
          </cell>
          <cell r="F999">
            <v>135.9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11.49</v>
          </cell>
          <cell r="E1000">
            <v>21.46</v>
          </cell>
          <cell r="F1000">
            <v>32.950000000000003</v>
          </cell>
        </row>
        <row r="1001">
          <cell r="A1001" t="str">
            <v>17.40</v>
          </cell>
          <cell r="B1001" t="str">
            <v>Reparos e conservações em massa e concreto - GRUPO 17</v>
          </cell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43.46</v>
          </cell>
          <cell r="F1002">
            <v>43.46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38.67</v>
          </cell>
          <cell r="F1003">
            <v>38.67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41.35</v>
          </cell>
          <cell r="F1004">
            <v>41.35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32.74</v>
          </cell>
          <cell r="F1005">
            <v>32.74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9.75</v>
          </cell>
          <cell r="E1007">
            <v>21.99</v>
          </cell>
          <cell r="F1007">
            <v>31.74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22.32</v>
          </cell>
          <cell r="E1008">
            <v>21.99</v>
          </cell>
          <cell r="F1008">
            <v>44.31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5.2</v>
          </cell>
          <cell r="E1009">
            <v>11.47</v>
          </cell>
          <cell r="F1009">
            <v>16.670000000000002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11.9</v>
          </cell>
          <cell r="E1010">
            <v>11.47</v>
          </cell>
          <cell r="F1010">
            <v>23.37</v>
          </cell>
        </row>
        <row r="1011">
          <cell r="A1011" t="str">
            <v>18</v>
          </cell>
          <cell r="B1011" t="str">
            <v>REVESTIMENTO CERAMICO</v>
          </cell>
        </row>
        <row r="1012">
          <cell r="A1012" t="str">
            <v>18.05</v>
          </cell>
          <cell r="B1012" t="str">
            <v>Plaqueta laminada para revestimento</v>
          </cell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51.81</v>
          </cell>
          <cell r="E1013">
            <v>12.42</v>
          </cell>
          <cell r="F1013">
            <v>64.23</v>
          </cell>
        </row>
        <row r="1014">
          <cell r="A1014" t="str">
            <v>18.06</v>
          </cell>
          <cell r="B1014" t="str">
            <v>Placa cerâmica esmaltada prensada</v>
          </cell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31.38</v>
          </cell>
          <cell r="E1015">
            <v>14.7</v>
          </cell>
          <cell r="F1015">
            <v>46.08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5.17</v>
          </cell>
          <cell r="E1016">
            <v>1.17</v>
          </cell>
          <cell r="F1016">
            <v>6.34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143.47</v>
          </cell>
          <cell r="E1017">
            <v>14.7</v>
          </cell>
          <cell r="F1017">
            <v>158.16999999999999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24.14</v>
          </cell>
          <cell r="E1018">
            <v>1.17</v>
          </cell>
          <cell r="F1018">
            <v>25.31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45.69</v>
          </cell>
          <cell r="E1019">
            <v>14.7</v>
          </cell>
          <cell r="F1019">
            <v>60.39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7.43</v>
          </cell>
          <cell r="E1020">
            <v>1.17</v>
          </cell>
          <cell r="F1020">
            <v>8.6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32.99</v>
          </cell>
          <cell r="E1021">
            <v>14.7</v>
          </cell>
          <cell r="F1021">
            <v>47.69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5.26</v>
          </cell>
          <cell r="E1022">
            <v>1.17</v>
          </cell>
          <cell r="F1022">
            <v>6.43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11.95</v>
          </cell>
          <cell r="E1023">
            <v>61.82</v>
          </cell>
          <cell r="F1023">
            <v>73.77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1.27</v>
          </cell>
          <cell r="E1024">
            <v>9.81</v>
          </cell>
          <cell r="F1024">
            <v>11.08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2.5299999999999998</v>
          </cell>
          <cell r="E1025">
            <v>9.81</v>
          </cell>
          <cell r="F1025">
            <v>12.34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2.54</v>
          </cell>
          <cell r="E1026">
            <v>9.81</v>
          </cell>
          <cell r="F1026">
            <v>12.35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6.32</v>
          </cell>
          <cell r="E1027">
            <v>9.81</v>
          </cell>
          <cell r="F1027">
            <v>16.13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0.13</v>
          </cell>
          <cell r="E1028">
            <v>1.1000000000000001</v>
          </cell>
          <cell r="F1028">
            <v>1.23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0.25</v>
          </cell>
          <cell r="E1029">
            <v>1.1000000000000001</v>
          </cell>
          <cell r="F1029">
            <v>1.35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0.25</v>
          </cell>
          <cell r="E1030">
            <v>1.1000000000000001</v>
          </cell>
          <cell r="F1030">
            <v>1.35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0.63</v>
          </cell>
          <cell r="E1031">
            <v>1.1000000000000001</v>
          </cell>
          <cell r="F1031">
            <v>1.73</v>
          </cell>
        </row>
        <row r="1032">
          <cell r="A1032" t="str">
            <v>18.07</v>
          </cell>
          <cell r="B1032" t="str">
            <v>Placa ceramica nao esmaltada extrudada</v>
          </cell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128.06</v>
          </cell>
          <cell r="E1033">
            <v>14.7</v>
          </cell>
          <cell r="F1033">
            <v>142.76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171.15</v>
          </cell>
          <cell r="E1034">
            <v>14.7</v>
          </cell>
          <cell r="F1034">
            <v>185.85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142.27000000000001</v>
          </cell>
          <cell r="E1035">
            <v>14.7</v>
          </cell>
          <cell r="F1035">
            <v>156.97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41.54</v>
          </cell>
          <cell r="E1036">
            <v>1.47</v>
          </cell>
          <cell r="F1036">
            <v>43.01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221.68</v>
          </cell>
          <cell r="E1037">
            <v>14.7</v>
          </cell>
          <cell r="F1037">
            <v>236.38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51.94</v>
          </cell>
          <cell r="E1038">
            <v>1.47</v>
          </cell>
          <cell r="F1038">
            <v>53.41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37.33</v>
          </cell>
          <cell r="E1039">
            <v>9.81</v>
          </cell>
          <cell r="F1039">
            <v>47.14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30.68</v>
          </cell>
          <cell r="E1040">
            <v>9.81</v>
          </cell>
          <cell r="F1040">
            <v>40.49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62.22</v>
          </cell>
          <cell r="E1041">
            <v>9.81</v>
          </cell>
          <cell r="F1041">
            <v>72.03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51.14</v>
          </cell>
          <cell r="E1042">
            <v>9.81</v>
          </cell>
          <cell r="F1042">
            <v>60.95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51.28</v>
          </cell>
          <cell r="E1043">
            <v>9.81</v>
          </cell>
          <cell r="F1043">
            <v>61.09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3.73</v>
          </cell>
          <cell r="E1044">
            <v>0.98</v>
          </cell>
          <cell r="F1044">
            <v>4.71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3.07</v>
          </cell>
          <cell r="E1045">
            <v>0.98</v>
          </cell>
          <cell r="F1045">
            <v>4.05</v>
          </cell>
        </row>
        <row r="1046">
          <cell r="A1046" t="str">
            <v>18.08</v>
          </cell>
          <cell r="B1046" t="str">
            <v>Revestimento em porcelanato</v>
          </cell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103.81</v>
          </cell>
          <cell r="E1047">
            <v>38.840000000000003</v>
          </cell>
          <cell r="F1047">
            <v>142.65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18.47</v>
          </cell>
          <cell r="E1048">
            <v>10.79</v>
          </cell>
          <cell r="F1048">
            <v>29.26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196.79</v>
          </cell>
          <cell r="E1049">
            <v>38.840000000000003</v>
          </cell>
          <cell r="F1049">
            <v>235.63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34.659999999999997</v>
          </cell>
          <cell r="E1050">
            <v>10.79</v>
          </cell>
          <cell r="F1050">
            <v>45.45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90.26</v>
          </cell>
          <cell r="E1051">
            <v>38.840000000000003</v>
          </cell>
          <cell r="F1051">
            <v>129.1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16.11</v>
          </cell>
          <cell r="E1052">
            <v>10.79</v>
          </cell>
          <cell r="F1052">
            <v>26.9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146.4</v>
          </cell>
          <cell r="E1053">
            <v>38.840000000000003</v>
          </cell>
          <cell r="F1053">
            <v>185.24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26.09</v>
          </cell>
          <cell r="E1054">
            <v>10.79</v>
          </cell>
          <cell r="F1054">
            <v>36.880000000000003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145.44999999999999</v>
          </cell>
          <cell r="E1055">
            <v>38.840000000000003</v>
          </cell>
          <cell r="F1055">
            <v>184.29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25.92</v>
          </cell>
          <cell r="E1056">
            <v>10.79</v>
          </cell>
          <cell r="F1056">
            <v>36.71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138.22</v>
          </cell>
          <cell r="E1057">
            <v>38.840000000000003</v>
          </cell>
          <cell r="F1057">
            <v>177.06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24.67</v>
          </cell>
          <cell r="E1058">
            <v>10.79</v>
          </cell>
          <cell r="F1058">
            <v>35.46</v>
          </cell>
        </row>
        <row r="1059">
          <cell r="A1059" t="str">
            <v>18.11</v>
          </cell>
          <cell r="B1059" t="str">
            <v>Revestimento em placa ceramica esmaltada</v>
          </cell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119.69</v>
          </cell>
          <cell r="E1060">
            <v>22</v>
          </cell>
          <cell r="F1060">
            <v>141.69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78.489999999999995</v>
          </cell>
          <cell r="E1061">
            <v>22</v>
          </cell>
          <cell r="F1061">
            <v>100.49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67.09</v>
          </cell>
          <cell r="E1062">
            <v>22</v>
          </cell>
          <cell r="F1062">
            <v>89.09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64.260000000000005</v>
          </cell>
          <cell r="E1063">
            <v>22</v>
          </cell>
          <cell r="F1063">
            <v>86.26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55.02</v>
          </cell>
          <cell r="E1064">
            <v>22</v>
          </cell>
          <cell r="F1064">
            <v>77.02</v>
          </cell>
        </row>
        <row r="1065">
          <cell r="A1065" t="str">
            <v>18.12</v>
          </cell>
          <cell r="B1065" t="str">
            <v>Revestimento em pastilha e mosaico</v>
          </cell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167.87</v>
          </cell>
          <cell r="E1066">
            <v>27.84</v>
          </cell>
          <cell r="F1066">
            <v>195.71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344.66</v>
          </cell>
          <cell r="E1067">
            <v>27.84</v>
          </cell>
          <cell r="F1067">
            <v>372.5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361.91</v>
          </cell>
          <cell r="E1068">
            <v>27.84</v>
          </cell>
          <cell r="F1068">
            <v>389.75</v>
          </cell>
        </row>
        <row r="1069">
          <cell r="A1069" t="str">
            <v>18.13</v>
          </cell>
          <cell r="B1069" t="str">
            <v>Revestimento ceramico nao esmaltado extrudado</v>
          </cell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117.22</v>
          </cell>
          <cell r="E1070">
            <v>17.82</v>
          </cell>
          <cell r="F1070">
            <v>135.04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122.34</v>
          </cell>
          <cell r="E1071">
            <v>17.82</v>
          </cell>
          <cell r="F1071">
            <v>140.16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44.75</v>
          </cell>
          <cell r="E1072">
            <v>9.81</v>
          </cell>
          <cell r="F1072">
            <v>54.56</v>
          </cell>
        </row>
        <row r="1073">
          <cell r="A1073" t="str">
            <v>19</v>
          </cell>
          <cell r="B1073" t="str">
            <v>REVESTIMENTO EM PEDRA</v>
          </cell>
        </row>
        <row r="1074">
          <cell r="A1074" t="str">
            <v>19.01</v>
          </cell>
          <cell r="B1074" t="str">
            <v>Granito</v>
          </cell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418.7</v>
          </cell>
          <cell r="E1075">
            <v>45.3</v>
          </cell>
          <cell r="F1075">
            <v>464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134.69999999999999</v>
          </cell>
          <cell r="E1076">
            <v>20.85</v>
          </cell>
          <cell r="F1076">
            <v>155.55000000000001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162.22</v>
          </cell>
          <cell r="E1077">
            <v>26.06</v>
          </cell>
          <cell r="F1077">
            <v>188.28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364.63</v>
          </cell>
          <cell r="E1078">
            <v>52.11</v>
          </cell>
          <cell r="F1078">
            <v>416.74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80</v>
          </cell>
          <cell r="E1079">
            <v>11.41</v>
          </cell>
          <cell r="F1079">
            <v>91.41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87.18</v>
          </cell>
          <cell r="E1080">
            <v>11.41</v>
          </cell>
          <cell r="F1080">
            <v>98.59</v>
          </cell>
        </row>
        <row r="1081">
          <cell r="A1081" t="str">
            <v>19.02</v>
          </cell>
          <cell r="B1081" t="str">
            <v>Marmore</v>
          </cell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656.41</v>
          </cell>
          <cell r="E1082">
            <v>11.68</v>
          </cell>
          <cell r="F1082">
            <v>668.09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733.34</v>
          </cell>
          <cell r="E1083">
            <v>11.68</v>
          </cell>
          <cell r="F1083">
            <v>745.02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846.63</v>
          </cell>
          <cell r="E1084">
            <v>13.63</v>
          </cell>
          <cell r="F1084">
            <v>860.26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925.95</v>
          </cell>
          <cell r="E1085">
            <v>13.63</v>
          </cell>
          <cell r="F1085">
            <v>939.58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377.37</v>
          </cell>
          <cell r="E1086">
            <v>6.81</v>
          </cell>
          <cell r="F1086">
            <v>384.18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339.99</v>
          </cell>
          <cell r="E1087">
            <v>6.81</v>
          </cell>
          <cell r="F1087">
            <v>346.8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47.89</v>
          </cell>
          <cell r="E1088">
            <v>1.95</v>
          </cell>
          <cell r="F1088">
            <v>49.84</v>
          </cell>
        </row>
        <row r="1089">
          <cell r="A1089" t="str">
            <v>19.03</v>
          </cell>
          <cell r="B1089" t="str">
            <v>Pedra</v>
          </cell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254.4</v>
          </cell>
          <cell r="E1090">
            <v>31.15</v>
          </cell>
          <cell r="F1090">
            <v>285.55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299.52999999999997</v>
          </cell>
          <cell r="E1091">
            <v>31.15</v>
          </cell>
          <cell r="F1091">
            <v>330.68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98.51</v>
          </cell>
          <cell r="E1092">
            <v>24.44</v>
          </cell>
          <cell r="F1092">
            <v>122.95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3.14</v>
          </cell>
          <cell r="E1093">
            <v>26.32</v>
          </cell>
          <cell r="F1093">
            <v>29.46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6.36</v>
          </cell>
          <cell r="E1094">
            <v>39.270000000000003</v>
          </cell>
          <cell r="F1094">
            <v>45.63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76.92</v>
          </cell>
          <cell r="E1095">
            <v>1.95</v>
          </cell>
          <cell r="F1095">
            <v>78.87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145.28</v>
          </cell>
          <cell r="E1096">
            <v>25.06</v>
          </cell>
          <cell r="F1096">
            <v>170.34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36.64</v>
          </cell>
          <cell r="E1097">
            <v>6.69</v>
          </cell>
          <cell r="F1097">
            <v>43.33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127.33</v>
          </cell>
          <cell r="E1098">
            <v>3.89</v>
          </cell>
          <cell r="F1098">
            <v>131.22</v>
          </cell>
        </row>
        <row r="1099">
          <cell r="A1099" t="str">
            <v>19.20</v>
          </cell>
          <cell r="B1099" t="str">
            <v>Reparos, conservacoes e complementos - GRUPO 19</v>
          </cell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11.68</v>
          </cell>
          <cell r="E1100">
            <v>50.1</v>
          </cell>
          <cell r="F1100">
            <v>61.78</v>
          </cell>
        </row>
        <row r="1101">
          <cell r="A1101" t="str">
            <v>20</v>
          </cell>
          <cell r="B1101" t="str">
            <v>REVESTIMENTO EM MADEIRA</v>
          </cell>
        </row>
        <row r="1102">
          <cell r="A1102" t="str">
            <v>20.01</v>
          </cell>
          <cell r="B1102" t="str">
            <v>Lambris de madeira</v>
          </cell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104.33</v>
          </cell>
          <cell r="E1103">
            <v>66.69</v>
          </cell>
          <cell r="F1103">
            <v>171.02</v>
          </cell>
        </row>
        <row r="1104">
          <cell r="A1104" t="str">
            <v>20.03</v>
          </cell>
          <cell r="B1104" t="str">
            <v>Soalho de madeira</v>
          </cell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628.73</v>
          </cell>
          <cell r="F1105">
            <v>628.73</v>
          </cell>
        </row>
        <row r="1106">
          <cell r="A1106" t="str">
            <v>20.04</v>
          </cell>
          <cell r="B1106" t="str">
            <v>Tacos</v>
          </cell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293.48</v>
          </cell>
          <cell r="E1107">
            <v>21.92</v>
          </cell>
          <cell r="F1107">
            <v>315.39999999999998</v>
          </cell>
        </row>
        <row r="1108">
          <cell r="A1108" t="str">
            <v>20.10</v>
          </cell>
          <cell r="B1108" t="str">
            <v>Rodape de madeira</v>
          </cell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18.03</v>
          </cell>
          <cell r="E1109">
            <v>14.55</v>
          </cell>
          <cell r="F1109">
            <v>32.58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5.73</v>
          </cell>
          <cell r="E1110">
            <v>3.55</v>
          </cell>
          <cell r="F1110">
            <v>9.2799999999999994</v>
          </cell>
        </row>
        <row r="1111">
          <cell r="A1111" t="str">
            <v>20.20</v>
          </cell>
          <cell r="B1111" t="str">
            <v>Reparos, conservacoes e complementos - GRUPO 20</v>
          </cell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0.62</v>
          </cell>
          <cell r="E1112">
            <v>8.6300000000000008</v>
          </cell>
          <cell r="F1112">
            <v>9.25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22.25</v>
          </cell>
          <cell r="E1113">
            <v>21.92</v>
          </cell>
          <cell r="F1113">
            <v>44.17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0.62</v>
          </cell>
          <cell r="E1114">
            <v>11</v>
          </cell>
          <cell r="F1114">
            <v>11.62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128.68</v>
          </cell>
          <cell r="F1115">
            <v>128.68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52.34</v>
          </cell>
          <cell r="F1116">
            <v>52.34</v>
          </cell>
        </row>
        <row r="1117">
          <cell r="A1117" t="str">
            <v>21</v>
          </cell>
          <cell r="B1117" t="str">
            <v>REVESTIMENTO SINTETICO E METALICO</v>
          </cell>
        </row>
        <row r="1118">
          <cell r="A1118" t="str">
            <v>21.01</v>
          </cell>
          <cell r="B1118" t="str">
            <v>Revestimento em borracha</v>
          </cell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99.41</v>
          </cell>
          <cell r="E1119">
            <v>9.93</v>
          </cell>
          <cell r="F1119">
            <v>109.34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60.7</v>
          </cell>
          <cell r="F1120">
            <v>60.7</v>
          </cell>
        </row>
        <row r="1121">
          <cell r="A1121" t="str">
            <v>21.02</v>
          </cell>
          <cell r="B1121" t="str">
            <v>Revestimento vinilico</v>
          </cell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136.16999999999999</v>
          </cell>
          <cell r="E1122">
            <v>22.04</v>
          </cell>
          <cell r="F1122">
            <v>158.21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210.88</v>
          </cell>
          <cell r="E1123">
            <v>22.04</v>
          </cell>
          <cell r="F1123">
            <v>232.92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257.88</v>
          </cell>
          <cell r="F1124">
            <v>257.88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193.18</v>
          </cell>
          <cell r="E1125">
            <v>22.04</v>
          </cell>
          <cell r="F1125">
            <v>215.22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368.12</v>
          </cell>
          <cell r="E1126">
            <v>22.04</v>
          </cell>
          <cell r="F1126">
            <v>390.16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231.26</v>
          </cell>
          <cell r="E1127">
            <v>22.04</v>
          </cell>
          <cell r="F1127">
            <v>253.3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564.95000000000005</v>
          </cell>
          <cell r="E1128">
            <v>22.04</v>
          </cell>
          <cell r="F1128">
            <v>586.99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424.57</v>
          </cell>
          <cell r="E1129">
            <v>22.04</v>
          </cell>
          <cell r="F1129">
            <v>446.61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319.86</v>
          </cell>
          <cell r="E1130">
            <v>44.75</v>
          </cell>
          <cell r="F1130">
            <v>364.61</v>
          </cell>
        </row>
        <row r="1131">
          <cell r="A1131" t="str">
            <v>21.03</v>
          </cell>
          <cell r="B1131" t="str">
            <v>Revestimento metalico</v>
          </cell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1183.22</v>
          </cell>
          <cell r="F1132">
            <v>1183.22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354.13</v>
          </cell>
          <cell r="F1133">
            <v>354.13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459.53</v>
          </cell>
          <cell r="F1135">
            <v>459.53</v>
          </cell>
        </row>
        <row r="1136">
          <cell r="A1136" t="str">
            <v>21.04</v>
          </cell>
          <cell r="B1136" t="str">
            <v>Forracao e carpete</v>
          </cell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127.54</v>
          </cell>
          <cell r="F1137">
            <v>127.54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151.53</v>
          </cell>
          <cell r="F1138">
            <v>151.53</v>
          </cell>
        </row>
        <row r="1139">
          <cell r="A1139" t="str">
            <v>21.05</v>
          </cell>
          <cell r="B1139" t="str">
            <v>Revestimento em cimento reforcado com fio sintetico (CRFS)</v>
          </cell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166.81</v>
          </cell>
          <cell r="E1140">
            <v>93.95</v>
          </cell>
          <cell r="F1140">
            <v>260.76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348.16</v>
          </cell>
          <cell r="F1141">
            <v>348.16</v>
          </cell>
        </row>
        <row r="1142">
          <cell r="A1142" t="str">
            <v>21.07</v>
          </cell>
          <cell r="B1142" t="str">
            <v>Revestimento sintetico</v>
          </cell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667.89</v>
          </cell>
          <cell r="F1143">
            <v>667.89</v>
          </cell>
        </row>
        <row r="1144">
          <cell r="A1144" t="str">
            <v>21.10</v>
          </cell>
          <cell r="B1144" t="str">
            <v>Rodape sintetico</v>
          </cell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42</v>
          </cell>
          <cell r="E1145">
            <v>7.62</v>
          </cell>
          <cell r="F1145">
            <v>49.62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57.15</v>
          </cell>
          <cell r="E1146">
            <v>7.62</v>
          </cell>
          <cell r="F1146">
            <v>64.77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26.72</v>
          </cell>
          <cell r="E1147">
            <v>9.9499999999999993</v>
          </cell>
          <cell r="F1147">
            <v>36.67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32.9</v>
          </cell>
          <cell r="E1148">
            <v>9.9499999999999993</v>
          </cell>
          <cell r="F1148">
            <v>42.85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44.64</v>
          </cell>
          <cell r="E1149">
            <v>7.62</v>
          </cell>
          <cell r="F1149">
            <v>52.26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18.18</v>
          </cell>
          <cell r="E1150">
            <v>3.02</v>
          </cell>
          <cell r="F1150">
            <v>21.2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7.8</v>
          </cell>
          <cell r="F1151">
            <v>7.8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69.97</v>
          </cell>
          <cell r="F1152">
            <v>69.97</v>
          </cell>
        </row>
        <row r="1153">
          <cell r="A1153" t="str">
            <v>21.11</v>
          </cell>
          <cell r="B1153" t="str">
            <v>Degrau sintetico</v>
          </cell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114.17</v>
          </cell>
          <cell r="E1154">
            <v>8.1999999999999993</v>
          </cell>
          <cell r="F1154">
            <v>122.37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42.36</v>
          </cell>
          <cell r="E1155">
            <v>7.62</v>
          </cell>
          <cell r="F1155">
            <v>49.98</v>
          </cell>
        </row>
        <row r="1156">
          <cell r="A1156" t="str">
            <v>21.20</v>
          </cell>
          <cell r="B1156" t="str">
            <v>Reparos, conservacoes e complementos - GRUPO 21</v>
          </cell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10.54</v>
          </cell>
          <cell r="E1157">
            <v>8.6300000000000008</v>
          </cell>
          <cell r="F1157">
            <v>19.170000000000002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4.32</v>
          </cell>
          <cell r="E1158">
            <v>30.21</v>
          </cell>
          <cell r="F1158">
            <v>34.53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68.61</v>
          </cell>
          <cell r="F1160">
            <v>68.61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13.82</v>
          </cell>
          <cell r="E1162">
            <v>11.85</v>
          </cell>
          <cell r="F1162">
            <v>25.67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14.11</v>
          </cell>
          <cell r="E1163">
            <v>11.85</v>
          </cell>
          <cell r="F1163">
            <v>25.96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58.12</v>
          </cell>
          <cell r="E1164">
            <v>3.02</v>
          </cell>
          <cell r="F1164">
            <v>61.14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13.32</v>
          </cell>
          <cell r="E1165">
            <v>1.51</v>
          </cell>
          <cell r="F1165">
            <v>14.83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38.9</v>
          </cell>
          <cell r="E1166">
            <v>6.47</v>
          </cell>
          <cell r="F1166">
            <v>45.37</v>
          </cell>
        </row>
        <row r="1167">
          <cell r="A1167" t="str">
            <v>22</v>
          </cell>
          <cell r="B1167" t="str">
            <v>FORRO, BRISE E FACHADA</v>
          </cell>
        </row>
        <row r="1168">
          <cell r="A1168" t="str">
            <v>22.01</v>
          </cell>
          <cell r="B1168" t="str">
            <v>Forro de madeira</v>
          </cell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60.94</v>
          </cell>
          <cell r="E1169">
            <v>25.89</v>
          </cell>
          <cell r="F1169">
            <v>86.83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82.05</v>
          </cell>
          <cell r="E1170">
            <v>51.79</v>
          </cell>
          <cell r="F1170">
            <v>133.84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113.88</v>
          </cell>
          <cell r="E1171">
            <v>56.11</v>
          </cell>
          <cell r="F1171">
            <v>169.99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17.940000000000001</v>
          </cell>
          <cell r="E1172">
            <v>17.27</v>
          </cell>
          <cell r="F1172">
            <v>35.21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147.62</v>
          </cell>
          <cell r="E1173">
            <v>51.79</v>
          </cell>
          <cell r="F1173">
            <v>199.41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114.14</v>
          </cell>
          <cell r="E1174">
            <v>25.89</v>
          </cell>
          <cell r="F1174">
            <v>140.03</v>
          </cell>
        </row>
        <row r="1175">
          <cell r="A1175" t="str">
            <v>22.02</v>
          </cell>
          <cell r="B1175" t="str">
            <v>Forro de gesso</v>
          </cell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90.1</v>
          </cell>
          <cell r="F1176">
            <v>90.1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98.36</v>
          </cell>
          <cell r="F1177">
            <v>98.36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112.85</v>
          </cell>
          <cell r="F1178">
            <v>112.85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89.83</v>
          </cell>
          <cell r="F1179">
            <v>89.83</v>
          </cell>
        </row>
        <row r="1180">
          <cell r="A1180" t="str">
            <v>22.03</v>
          </cell>
          <cell r="B1180" t="str">
            <v>Forro sintetico</v>
          </cell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92.14</v>
          </cell>
          <cell r="F1181">
            <v>92.14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142.6</v>
          </cell>
          <cell r="F1182">
            <v>142.6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102.87</v>
          </cell>
          <cell r="F1183">
            <v>102.87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121.68</v>
          </cell>
          <cell r="F1184">
            <v>121.68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81.67</v>
          </cell>
          <cell r="F1185">
            <v>81.67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281.27999999999997</v>
          </cell>
          <cell r="F1186">
            <v>281.27999999999997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167.64</v>
          </cell>
          <cell r="F1187">
            <v>167.64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276.17</v>
          </cell>
          <cell r="F1188">
            <v>276.17</v>
          </cell>
        </row>
        <row r="1189">
          <cell r="A1189" t="str">
            <v>22.04</v>
          </cell>
          <cell r="B1189" t="str">
            <v>Forro metalico</v>
          </cell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784.78</v>
          </cell>
          <cell r="F1190">
            <v>784.78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390</v>
          </cell>
          <cell r="F1191">
            <v>390</v>
          </cell>
        </row>
        <row r="1192">
          <cell r="A1192" t="str">
            <v>22.06</v>
          </cell>
          <cell r="B1192" t="str">
            <v>Brise-soleil</v>
          </cell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319.95</v>
          </cell>
          <cell r="E1193">
            <v>124.89</v>
          </cell>
          <cell r="F1193">
            <v>444.84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883.37</v>
          </cell>
          <cell r="F1194">
            <v>883.37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1476.89</v>
          </cell>
          <cell r="F1195">
            <v>1476.89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645.39</v>
          </cell>
          <cell r="F1196">
            <v>645.39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924.69</v>
          </cell>
          <cell r="F1197">
            <v>924.69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859.26</v>
          </cell>
          <cell r="F1198">
            <v>859.26</v>
          </cell>
        </row>
        <row r="1199">
          <cell r="A1199" t="str">
            <v>22.20</v>
          </cell>
          <cell r="B1199" t="str">
            <v>Reparos, conservacoes e complementos - GRUPO 22</v>
          </cell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58.63</v>
          </cell>
          <cell r="F1200">
            <v>58.63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1.25</v>
          </cell>
          <cell r="E1201">
            <v>12.95</v>
          </cell>
          <cell r="F1201">
            <v>14.2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18.38</v>
          </cell>
          <cell r="F1203">
            <v>18.38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19.809999999999999</v>
          </cell>
          <cell r="F1204">
            <v>19.809999999999999</v>
          </cell>
        </row>
        <row r="1205">
          <cell r="A1205" t="str">
            <v>23</v>
          </cell>
          <cell r="B1205" t="str">
            <v>ESQUADRIA, MARCENARIA E ELEMENTO EM MADEIRA</v>
          </cell>
        </row>
        <row r="1206">
          <cell r="A1206" t="str">
            <v>23.01</v>
          </cell>
          <cell r="B1206" t="str">
            <v>Janela e veneziana em madeira</v>
          </cell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972.11</v>
          </cell>
          <cell r="E1207">
            <v>56.53</v>
          </cell>
          <cell r="F1207">
            <v>1028.6400000000001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829.16</v>
          </cell>
          <cell r="E1208">
            <v>56.53</v>
          </cell>
          <cell r="F1208">
            <v>885.69</v>
          </cell>
        </row>
        <row r="1209">
          <cell r="A1209" t="str">
            <v>23.02</v>
          </cell>
          <cell r="B1209" t="str">
            <v>Porta macho / femea montada com batente</v>
          </cell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664.02</v>
          </cell>
          <cell r="E1210">
            <v>59.57</v>
          </cell>
          <cell r="F1210">
            <v>723.59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1135.96</v>
          </cell>
          <cell r="E1211">
            <v>120.86</v>
          </cell>
          <cell r="F1211">
            <v>1256.82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1234.56</v>
          </cell>
          <cell r="E1212">
            <v>120.86</v>
          </cell>
          <cell r="F1212">
            <v>1355.42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1328.39</v>
          </cell>
          <cell r="E1213">
            <v>120.86</v>
          </cell>
          <cell r="F1213">
            <v>1449.25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1913.78</v>
          </cell>
          <cell r="E1214">
            <v>151.07</v>
          </cell>
          <cell r="F1214">
            <v>2064.85</v>
          </cell>
        </row>
        <row r="1215">
          <cell r="A1215" t="str">
            <v>23.04</v>
          </cell>
          <cell r="B1215" t="str">
            <v>Porta lisa laminada montada com batente</v>
          </cell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1261.02</v>
          </cell>
          <cell r="E1216">
            <v>60.43</v>
          </cell>
          <cell r="F1216">
            <v>1321.45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1101.07</v>
          </cell>
          <cell r="E1217">
            <v>60.43</v>
          </cell>
          <cell r="F1217">
            <v>1161.5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1264.31</v>
          </cell>
          <cell r="E1218">
            <v>120.86</v>
          </cell>
          <cell r="F1218">
            <v>1385.17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1371.13</v>
          </cell>
          <cell r="E1219">
            <v>120.86</v>
          </cell>
          <cell r="F1219">
            <v>1491.99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1388.11</v>
          </cell>
          <cell r="E1220">
            <v>120.86</v>
          </cell>
          <cell r="F1220">
            <v>1508.97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2210.16</v>
          </cell>
          <cell r="E1221">
            <v>151.07</v>
          </cell>
          <cell r="F1221">
            <v>2361.23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2380.0100000000002</v>
          </cell>
          <cell r="E1222">
            <v>151.07</v>
          </cell>
          <cell r="F1222">
            <v>2531.08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4341.34</v>
          </cell>
          <cell r="E1223">
            <v>172.66</v>
          </cell>
          <cell r="F1223">
            <v>4514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904.88</v>
          </cell>
          <cell r="E1224">
            <v>15.1</v>
          </cell>
          <cell r="F1224">
            <v>919.98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1481.05</v>
          </cell>
          <cell r="E1225">
            <v>116.54</v>
          </cell>
          <cell r="F1225">
            <v>1597.59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1547.08</v>
          </cell>
          <cell r="E1226">
            <v>112.22</v>
          </cell>
          <cell r="F1226">
            <v>1659.3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1676.44</v>
          </cell>
          <cell r="E1227">
            <v>112.22</v>
          </cell>
          <cell r="F1227">
            <v>1788.66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1693.42</v>
          </cell>
          <cell r="E1228">
            <v>112.22</v>
          </cell>
          <cell r="F1228">
            <v>1805.64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2472.96</v>
          </cell>
          <cell r="E1229">
            <v>146.74</v>
          </cell>
          <cell r="F1229">
            <v>2619.6999999999998</v>
          </cell>
        </row>
        <row r="1230">
          <cell r="A1230" t="str">
            <v>23.08</v>
          </cell>
          <cell r="B1230" t="str">
            <v>Marcenaria em geral</v>
          </cell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118.79</v>
          </cell>
          <cell r="E1231">
            <v>43.16</v>
          </cell>
          <cell r="F1231">
            <v>161.94999999999999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10.16</v>
          </cell>
          <cell r="E1232">
            <v>8.6300000000000008</v>
          </cell>
          <cell r="F1232">
            <v>18.79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97.53</v>
          </cell>
          <cell r="E1233">
            <v>86.32</v>
          </cell>
          <cell r="F1233">
            <v>183.85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2126.61</v>
          </cell>
          <cell r="F1234">
            <v>2126.61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791.95</v>
          </cell>
          <cell r="F1235">
            <v>791.95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614.19000000000005</v>
          </cell>
          <cell r="E1236">
            <v>17.27</v>
          </cell>
          <cell r="F1236">
            <v>631.46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1616.23</v>
          </cell>
          <cell r="F1237">
            <v>1616.23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194.06</v>
          </cell>
          <cell r="E1238">
            <v>43.16</v>
          </cell>
          <cell r="F1238">
            <v>237.22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1030.6199999999999</v>
          </cell>
          <cell r="E1239">
            <v>185.59</v>
          </cell>
          <cell r="F1239">
            <v>1216.21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235.55</v>
          </cell>
          <cell r="E1240">
            <v>8.4600000000000009</v>
          </cell>
          <cell r="F1240">
            <v>244.01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2025.84</v>
          </cell>
          <cell r="F1241">
            <v>2025.84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1739.06</v>
          </cell>
          <cell r="F1242">
            <v>1739.06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604.79999999999995</v>
          </cell>
          <cell r="E1243">
            <v>35.54</v>
          </cell>
          <cell r="F1243">
            <v>640.34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673.88</v>
          </cell>
          <cell r="E1244">
            <v>172.64</v>
          </cell>
          <cell r="F1244">
            <v>846.52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441.74</v>
          </cell>
          <cell r="E1245">
            <v>86.31</v>
          </cell>
          <cell r="F1245">
            <v>528.04999999999995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180.54</v>
          </cell>
          <cell r="E1246">
            <v>8.6300000000000008</v>
          </cell>
          <cell r="F1246">
            <v>189.17</v>
          </cell>
        </row>
        <row r="1247">
          <cell r="A1247" t="str">
            <v>23.09</v>
          </cell>
          <cell r="B1247" t="str">
            <v>Porta lisa comum montada com batente</v>
          </cell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250.92</v>
          </cell>
          <cell r="E1248">
            <v>59.57</v>
          </cell>
          <cell r="F1248">
            <v>310.49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504.96</v>
          </cell>
          <cell r="E1249">
            <v>120.86</v>
          </cell>
          <cell r="F1249">
            <v>625.82000000000005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500.09</v>
          </cell>
          <cell r="E1250">
            <v>120.86</v>
          </cell>
          <cell r="F1250">
            <v>620.95000000000005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508.94</v>
          </cell>
          <cell r="E1251">
            <v>120.86</v>
          </cell>
          <cell r="F1251">
            <v>629.79999999999995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536.24</v>
          </cell>
          <cell r="E1252">
            <v>120.86</v>
          </cell>
          <cell r="F1252">
            <v>657.1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629.66</v>
          </cell>
          <cell r="E1253">
            <v>120.86</v>
          </cell>
          <cell r="F1253">
            <v>750.52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802.78</v>
          </cell>
          <cell r="E1254">
            <v>151.07</v>
          </cell>
          <cell r="F1254">
            <v>953.85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896.06</v>
          </cell>
          <cell r="E1255">
            <v>174.8</v>
          </cell>
          <cell r="F1255">
            <v>1070.8599999999999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321.44</v>
          </cell>
          <cell r="E1256">
            <v>60.43</v>
          </cell>
          <cell r="F1256">
            <v>381.87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325.42</v>
          </cell>
          <cell r="E1257">
            <v>60.43</v>
          </cell>
          <cell r="F1257">
            <v>385.85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352.72</v>
          </cell>
          <cell r="E1258">
            <v>60.43</v>
          </cell>
          <cell r="F1258">
            <v>413.15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584.87</v>
          </cell>
          <cell r="E1259">
            <v>60.43</v>
          </cell>
          <cell r="F1259">
            <v>645.29999999999995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588.85</v>
          </cell>
          <cell r="E1260">
            <v>60.43</v>
          </cell>
          <cell r="F1260">
            <v>649.28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782.86</v>
          </cell>
          <cell r="E1261">
            <v>112.22</v>
          </cell>
          <cell r="F1261">
            <v>895.08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802.98</v>
          </cell>
          <cell r="E1262">
            <v>112.22</v>
          </cell>
          <cell r="F1262">
            <v>915.2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841.55</v>
          </cell>
          <cell r="E1263">
            <v>112.22</v>
          </cell>
          <cell r="F1263">
            <v>953.77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1065.58</v>
          </cell>
          <cell r="E1264">
            <v>146.74</v>
          </cell>
          <cell r="F1264">
            <v>1212.32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1118.6099999999999</v>
          </cell>
          <cell r="E1265">
            <v>146.74</v>
          </cell>
          <cell r="F1265">
            <v>1265.3499999999999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675.94</v>
          </cell>
          <cell r="E1266">
            <v>60.43</v>
          </cell>
          <cell r="F1266">
            <v>736.37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776.46</v>
          </cell>
          <cell r="E1267">
            <v>60.43</v>
          </cell>
          <cell r="F1267">
            <v>836.89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1079.99</v>
          </cell>
          <cell r="E1268">
            <v>151.07</v>
          </cell>
          <cell r="F1268">
            <v>1231.06</v>
          </cell>
        </row>
        <row r="1269">
          <cell r="A1269" t="str">
            <v>23.11</v>
          </cell>
          <cell r="B1269" t="str">
            <v>Porta lisa para acabamento em verniz montada com batente</v>
          </cell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254.98</v>
          </cell>
          <cell r="E1270">
            <v>59.57</v>
          </cell>
          <cell r="F1270">
            <v>314.55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506.41</v>
          </cell>
          <cell r="E1271">
            <v>120.86</v>
          </cell>
          <cell r="F1271">
            <v>627.27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505.83</v>
          </cell>
          <cell r="E1272">
            <v>120.86</v>
          </cell>
          <cell r="F1272">
            <v>626.69000000000005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543.04999999999995</v>
          </cell>
          <cell r="E1273">
            <v>120.86</v>
          </cell>
          <cell r="F1273">
            <v>663.91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535</v>
          </cell>
          <cell r="F1275">
            <v>535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535</v>
          </cell>
          <cell r="F1277">
            <v>535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581.33000000000004</v>
          </cell>
          <cell r="F1278">
            <v>581.33000000000004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535</v>
          </cell>
          <cell r="F1279">
            <v>535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576</v>
          </cell>
          <cell r="F1280">
            <v>576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733.67</v>
          </cell>
          <cell r="F1281">
            <v>733.67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838.33</v>
          </cell>
          <cell r="F1282">
            <v>838.33</v>
          </cell>
        </row>
        <row r="1283">
          <cell r="A1283" t="str">
            <v>23.20</v>
          </cell>
          <cell r="B1283" t="str">
            <v>Reparos, conservacoes e complementos - GRUPO 23</v>
          </cell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44.7</v>
          </cell>
          <cell r="E1287">
            <v>12.95</v>
          </cell>
          <cell r="F1287">
            <v>57.65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1535.64</v>
          </cell>
          <cell r="E1288">
            <v>172.64</v>
          </cell>
          <cell r="F1288">
            <v>1708.28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6.88</v>
          </cell>
          <cell r="E1289">
            <v>2.15</v>
          </cell>
          <cell r="F1289">
            <v>9.0299999999999994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278.12</v>
          </cell>
          <cell r="F1290">
            <v>278.12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976.47</v>
          </cell>
          <cell r="E1291">
            <v>21.59</v>
          </cell>
          <cell r="F1291">
            <v>998.06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225.06</v>
          </cell>
          <cell r="E1292">
            <v>21.59</v>
          </cell>
          <cell r="F1292">
            <v>246.65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466.35</v>
          </cell>
          <cell r="E1293">
            <v>21.59</v>
          </cell>
          <cell r="F1293">
            <v>487.94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221.5</v>
          </cell>
          <cell r="E1294">
            <v>64.75</v>
          </cell>
          <cell r="F1294">
            <v>286.25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216.63</v>
          </cell>
          <cell r="E1295">
            <v>64.75</v>
          </cell>
          <cell r="F1295">
            <v>281.38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225.48</v>
          </cell>
          <cell r="E1296">
            <v>64.75</v>
          </cell>
          <cell r="F1296">
            <v>290.23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252.78</v>
          </cell>
          <cell r="E1297">
            <v>64.75</v>
          </cell>
          <cell r="F1297">
            <v>317.52999999999997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980.85</v>
          </cell>
          <cell r="E1298">
            <v>64.75</v>
          </cell>
          <cell r="F1298">
            <v>1045.5999999999999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1104.6500000000001</v>
          </cell>
          <cell r="E1299">
            <v>64.75</v>
          </cell>
          <cell r="F1299">
            <v>1169.4000000000001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1087.67</v>
          </cell>
          <cell r="E1300">
            <v>64.75</v>
          </cell>
          <cell r="F1300">
            <v>1152.42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1297.55</v>
          </cell>
          <cell r="E1301">
            <v>64.75</v>
          </cell>
          <cell r="F1301">
            <v>1362.3</v>
          </cell>
        </row>
        <row r="1302">
          <cell r="A1302" t="str">
            <v>24</v>
          </cell>
          <cell r="B1302" t="str">
            <v>ESQUADRIA, SERRALHERIA E ELEMENTO EM FERRO</v>
          </cell>
        </row>
        <row r="1303">
          <cell r="A1303" t="str">
            <v>24.01</v>
          </cell>
          <cell r="B1303" t="str">
            <v>Caixilho em ferro</v>
          </cell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639.25</v>
          </cell>
          <cell r="E1304">
            <v>27.39</v>
          </cell>
          <cell r="F1304">
            <v>666.64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1095.46</v>
          </cell>
          <cell r="E1305">
            <v>27.39</v>
          </cell>
          <cell r="F1305">
            <v>1122.8499999999999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907.71</v>
          </cell>
          <cell r="E1306">
            <v>27.39</v>
          </cell>
          <cell r="F1306">
            <v>935.1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864.86</v>
          </cell>
          <cell r="E1307">
            <v>27.39</v>
          </cell>
          <cell r="F1307">
            <v>892.25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546.4</v>
          </cell>
          <cell r="E1308">
            <v>27.39</v>
          </cell>
          <cell r="F1308">
            <v>573.79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939.91</v>
          </cell>
          <cell r="E1309">
            <v>27.39</v>
          </cell>
          <cell r="F1309">
            <v>967.3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278.3</v>
          </cell>
          <cell r="F1310">
            <v>278.3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701.24</v>
          </cell>
          <cell r="E1311">
            <v>26.36</v>
          </cell>
          <cell r="F1311">
            <v>727.6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429.88</v>
          </cell>
          <cell r="E1312">
            <v>26.36</v>
          </cell>
          <cell r="F1312">
            <v>456.24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1574.2</v>
          </cell>
          <cell r="E1313">
            <v>69.8</v>
          </cell>
          <cell r="F1313">
            <v>1644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1469.76</v>
          </cell>
          <cell r="E1314">
            <v>82.1</v>
          </cell>
          <cell r="F1314">
            <v>1551.86</v>
          </cell>
        </row>
        <row r="1315">
          <cell r="A1315" t="str">
            <v>24.02</v>
          </cell>
          <cell r="B1315" t="str">
            <v>Portas, portoes e gradis</v>
          </cell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986.62</v>
          </cell>
          <cell r="E1316">
            <v>82.1</v>
          </cell>
          <cell r="F1316">
            <v>1068.72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980.85</v>
          </cell>
          <cell r="E1317">
            <v>82.1</v>
          </cell>
          <cell r="F1317">
            <v>1062.95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1541.27</v>
          </cell>
          <cell r="E1318">
            <v>144.72999999999999</v>
          </cell>
          <cell r="F1318">
            <v>1686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1358.85</v>
          </cell>
          <cell r="E1319">
            <v>144.72999999999999</v>
          </cell>
          <cell r="F1319">
            <v>1503.58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1266.82</v>
          </cell>
          <cell r="E1320">
            <v>82.1</v>
          </cell>
          <cell r="F1320">
            <v>1348.92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1923.97</v>
          </cell>
          <cell r="E1321">
            <v>144.72999999999999</v>
          </cell>
          <cell r="F1321">
            <v>2068.6999999999998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2150.89</v>
          </cell>
          <cell r="E1322">
            <v>144.72999999999999</v>
          </cell>
          <cell r="F1322">
            <v>2295.62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974.16</v>
          </cell>
          <cell r="E1323">
            <v>82.1</v>
          </cell>
          <cell r="F1323">
            <v>1056.26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463.72</v>
          </cell>
          <cell r="E1324">
            <v>82.1</v>
          </cell>
          <cell r="F1324">
            <v>545.82000000000005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1624.36</v>
          </cell>
          <cell r="E1325">
            <v>82.1</v>
          </cell>
          <cell r="F1325">
            <v>1706.46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747.98</v>
          </cell>
          <cell r="E1326">
            <v>62.63</v>
          </cell>
          <cell r="F1326">
            <v>810.61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597.54999999999995</v>
          </cell>
          <cell r="E1327">
            <v>82.1</v>
          </cell>
          <cell r="F1327">
            <v>679.65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548.96</v>
          </cell>
          <cell r="E1328">
            <v>82.1</v>
          </cell>
          <cell r="F1328">
            <v>631.05999999999995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1353.91</v>
          </cell>
          <cell r="E1329">
            <v>82.1</v>
          </cell>
          <cell r="F1329">
            <v>1436.01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1745.42</v>
          </cell>
          <cell r="E1330">
            <v>82.1</v>
          </cell>
          <cell r="F1330">
            <v>1827.52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1465.44</v>
          </cell>
          <cell r="E1331">
            <v>82.1</v>
          </cell>
          <cell r="F1331">
            <v>1547.54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990.33</v>
          </cell>
          <cell r="E1332">
            <v>54.56</v>
          </cell>
          <cell r="F1332">
            <v>1044.8900000000001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674.82</v>
          </cell>
          <cell r="E1333">
            <v>62.63</v>
          </cell>
          <cell r="F1333">
            <v>737.45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1738.85</v>
          </cell>
          <cell r="E1334">
            <v>54.56</v>
          </cell>
          <cell r="F1334">
            <v>1793.41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1307.25</v>
          </cell>
          <cell r="E1335">
            <v>54.56</v>
          </cell>
          <cell r="F1335">
            <v>1361.81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1604.41</v>
          </cell>
          <cell r="E1336">
            <v>27.39</v>
          </cell>
          <cell r="F1336">
            <v>1631.8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323.77</v>
          </cell>
          <cell r="E1337">
            <v>43.16</v>
          </cell>
          <cell r="F1337">
            <v>366.93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738.92</v>
          </cell>
          <cell r="E1338">
            <v>82.1</v>
          </cell>
          <cell r="F1338">
            <v>821.02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1290.3699999999999</v>
          </cell>
          <cell r="E1339">
            <v>130.30000000000001</v>
          </cell>
          <cell r="F1339">
            <v>1420.67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5685.09</v>
          </cell>
          <cell r="E1340">
            <v>160.81</v>
          </cell>
          <cell r="F1340">
            <v>5845.9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908.35</v>
          </cell>
          <cell r="E1341">
            <v>54.56</v>
          </cell>
          <cell r="F1341">
            <v>962.91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1702.08</v>
          </cell>
          <cell r="E1342">
            <v>62.34</v>
          </cell>
          <cell r="F1342">
            <v>1764.42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866.49</v>
          </cell>
          <cell r="E1343">
            <v>82.1</v>
          </cell>
          <cell r="F1343">
            <v>948.59</v>
          </cell>
        </row>
        <row r="1344">
          <cell r="A1344" t="str">
            <v>24.03</v>
          </cell>
          <cell r="B1344" t="str">
            <v>Elementos em ferro</v>
          </cell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813.93</v>
          </cell>
          <cell r="E1345">
            <v>43.16</v>
          </cell>
          <cell r="F1345">
            <v>857.09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756.58</v>
          </cell>
          <cell r="E1346">
            <v>17.27</v>
          </cell>
          <cell r="F1346">
            <v>773.85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1310.51</v>
          </cell>
          <cell r="E1348">
            <v>86.32</v>
          </cell>
          <cell r="F1348">
            <v>1396.83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1053.49</v>
          </cell>
          <cell r="E1349">
            <v>14.25</v>
          </cell>
          <cell r="F1349">
            <v>1067.74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1006.83</v>
          </cell>
          <cell r="E1350">
            <v>43.16</v>
          </cell>
          <cell r="F1350">
            <v>1049.99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1230.3800000000001</v>
          </cell>
          <cell r="E1351">
            <v>27.39</v>
          </cell>
          <cell r="F1351">
            <v>1257.77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656.74</v>
          </cell>
          <cell r="E1352">
            <v>54.56</v>
          </cell>
          <cell r="F1352">
            <v>711.3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190.57</v>
          </cell>
          <cell r="E1353">
            <v>21.59</v>
          </cell>
          <cell r="F1353">
            <v>212.16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220.09</v>
          </cell>
          <cell r="E1354">
            <v>21.59</v>
          </cell>
          <cell r="F1354">
            <v>241.68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1145.74</v>
          </cell>
          <cell r="E1355">
            <v>62.63</v>
          </cell>
          <cell r="F1355">
            <v>1208.3699999999999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1300.77</v>
          </cell>
          <cell r="E1356">
            <v>27.39</v>
          </cell>
          <cell r="F1356">
            <v>1328.16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1016.29</v>
          </cell>
          <cell r="E1357">
            <v>54.56</v>
          </cell>
          <cell r="F1357">
            <v>1070.8499999999999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771.4</v>
          </cell>
          <cell r="E1358">
            <v>17.27</v>
          </cell>
          <cell r="F1358">
            <v>788.67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597.19000000000005</v>
          </cell>
          <cell r="F1359">
            <v>597.19000000000005</v>
          </cell>
        </row>
        <row r="1360">
          <cell r="A1360" t="str">
            <v>24.04</v>
          </cell>
          <cell r="B1360" t="str">
            <v>Esquadria, serralheria de seguranca</v>
          </cell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3049.34</v>
          </cell>
          <cell r="E1361">
            <v>60.81</v>
          </cell>
          <cell r="F1361">
            <v>3110.15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1795.24</v>
          </cell>
          <cell r="E1362">
            <v>60.81</v>
          </cell>
          <cell r="F1362">
            <v>1856.05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1925.49</v>
          </cell>
          <cell r="E1363">
            <v>60.81</v>
          </cell>
          <cell r="F1363">
            <v>1986.3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2916.73</v>
          </cell>
          <cell r="E1364">
            <v>60.81</v>
          </cell>
          <cell r="F1364">
            <v>2977.54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2351.31</v>
          </cell>
          <cell r="E1365">
            <v>111.41</v>
          </cell>
          <cell r="F1365">
            <v>2462.7199999999998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3542.62</v>
          </cell>
          <cell r="E1366">
            <v>111.41</v>
          </cell>
          <cell r="F1366">
            <v>3654.03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2833.45</v>
          </cell>
          <cell r="E1367">
            <v>111.41</v>
          </cell>
          <cell r="F1367">
            <v>2944.86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3586.18</v>
          </cell>
          <cell r="E1368">
            <v>111.41</v>
          </cell>
          <cell r="F1368">
            <v>3697.59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2295.5300000000002</v>
          </cell>
          <cell r="E1369">
            <v>60.81</v>
          </cell>
          <cell r="F1369">
            <v>2356.34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2316.98</v>
          </cell>
          <cell r="E1370">
            <v>60.81</v>
          </cell>
          <cell r="F1370">
            <v>2377.79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3454.31</v>
          </cell>
          <cell r="E1371">
            <v>60.81</v>
          </cell>
          <cell r="F1371">
            <v>3515.12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2867.59</v>
          </cell>
          <cell r="E1372">
            <v>111.41</v>
          </cell>
          <cell r="F1372">
            <v>2979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4072.54</v>
          </cell>
          <cell r="E1373">
            <v>111.41</v>
          </cell>
          <cell r="F1373">
            <v>4183.95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3109.36</v>
          </cell>
          <cell r="E1374">
            <v>111.41</v>
          </cell>
          <cell r="F1374">
            <v>3220.77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4114.9799999999996</v>
          </cell>
          <cell r="E1375">
            <v>111.41</v>
          </cell>
          <cell r="F1375">
            <v>4226.3900000000003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4168.58</v>
          </cell>
          <cell r="E1376">
            <v>111.41</v>
          </cell>
          <cell r="F1376">
            <v>4279.99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4032.54</v>
          </cell>
          <cell r="E1377">
            <v>60.81</v>
          </cell>
          <cell r="F1377">
            <v>4093.35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3134.15</v>
          </cell>
          <cell r="E1378">
            <v>60.81</v>
          </cell>
          <cell r="F1378">
            <v>3194.96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4297.38</v>
          </cell>
          <cell r="E1379">
            <v>60.81</v>
          </cell>
          <cell r="F1379">
            <v>4358.1899999999996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3261.59</v>
          </cell>
          <cell r="E1380">
            <v>244.02</v>
          </cell>
          <cell r="F1380">
            <v>3505.61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2742.18</v>
          </cell>
          <cell r="E1381">
            <v>60.81</v>
          </cell>
          <cell r="F1381">
            <v>2802.99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1646.37</v>
          </cell>
          <cell r="E1382">
            <v>60.81</v>
          </cell>
          <cell r="F1382">
            <v>1707.18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2638.14</v>
          </cell>
          <cell r="E1383">
            <v>60.81</v>
          </cell>
          <cell r="F1383">
            <v>2698.95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2188.6999999999998</v>
          </cell>
          <cell r="E1384">
            <v>60.81</v>
          </cell>
          <cell r="F1384">
            <v>2249.5100000000002</v>
          </cell>
        </row>
        <row r="1385">
          <cell r="A1385" t="str">
            <v>24.06</v>
          </cell>
          <cell r="B1385" t="str">
            <v>Esquadria, serralheria e elemento em ferro.</v>
          </cell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1261.08</v>
          </cell>
          <cell r="E1386">
            <v>50.6</v>
          </cell>
          <cell r="F1386">
            <v>1311.68</v>
          </cell>
        </row>
        <row r="1387">
          <cell r="A1387" t="str">
            <v>24.07</v>
          </cell>
          <cell r="B1387" t="str">
            <v>Portas, portoes e gradis.</v>
          </cell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691.09</v>
          </cell>
          <cell r="E1388">
            <v>43.16</v>
          </cell>
          <cell r="F1388">
            <v>734.25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998.63</v>
          </cell>
          <cell r="E1389">
            <v>121.22</v>
          </cell>
          <cell r="F1389">
            <v>1119.8499999999999</v>
          </cell>
        </row>
        <row r="1390">
          <cell r="A1390" t="str">
            <v>24.08</v>
          </cell>
          <cell r="B1390" t="str">
            <v>Esquadria, serralheria e elemento em aco inoxidavel</v>
          </cell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747.6</v>
          </cell>
          <cell r="E1391">
            <v>51.79</v>
          </cell>
          <cell r="F1391">
            <v>799.39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504.6</v>
          </cell>
          <cell r="E1392">
            <v>21.59</v>
          </cell>
          <cell r="F1392">
            <v>526.19000000000005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599.36</v>
          </cell>
          <cell r="E1393">
            <v>43.16</v>
          </cell>
          <cell r="F1393">
            <v>642.52</v>
          </cell>
        </row>
        <row r="1394">
          <cell r="A1394" t="str">
            <v>24.20</v>
          </cell>
          <cell r="B1394" t="str">
            <v>Reparos, conservacoes e complementos - GRUPO 24</v>
          </cell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1.81</v>
          </cell>
          <cell r="E1396">
            <v>11.22</v>
          </cell>
          <cell r="F1396">
            <v>13.03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31.6</v>
          </cell>
          <cell r="E1398">
            <v>26.97</v>
          </cell>
          <cell r="F1398">
            <v>58.57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3792.64</v>
          </cell>
          <cell r="E1399">
            <v>101.2</v>
          </cell>
          <cell r="F1399">
            <v>3893.84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115.49</v>
          </cell>
          <cell r="E1400">
            <v>11.22</v>
          </cell>
          <cell r="F1400">
            <v>126.71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456.53</v>
          </cell>
          <cell r="E1401">
            <v>11.22</v>
          </cell>
          <cell r="F1401">
            <v>467.75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294.99</v>
          </cell>
          <cell r="E1402">
            <v>51.79</v>
          </cell>
          <cell r="F1402">
            <v>346.78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131.36000000000001</v>
          </cell>
          <cell r="E1403">
            <v>9.39</v>
          </cell>
          <cell r="F1403">
            <v>140.75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43.59</v>
          </cell>
          <cell r="E1404">
            <v>9.39</v>
          </cell>
          <cell r="F1404">
            <v>52.98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670.43</v>
          </cell>
          <cell r="E1405">
            <v>92.45</v>
          </cell>
          <cell r="F1405">
            <v>762.88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1230.3699999999999</v>
          </cell>
          <cell r="E1406">
            <v>92.45</v>
          </cell>
          <cell r="F1406">
            <v>1322.82</v>
          </cell>
        </row>
        <row r="1407">
          <cell r="A1407" t="str">
            <v>25</v>
          </cell>
          <cell r="B1407" t="str">
            <v>ESQUADRIA, SERRALHERIA E ELEMENTO EM ALUMINIO</v>
          </cell>
        </row>
        <row r="1408">
          <cell r="A1408" t="str">
            <v>25.01</v>
          </cell>
          <cell r="B1408" t="str">
            <v>Caixilho em aluminio</v>
          </cell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840.39</v>
          </cell>
          <cell r="E1409">
            <v>64.75</v>
          </cell>
          <cell r="F1409">
            <v>905.14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391.15</v>
          </cell>
          <cell r="E1410">
            <v>64.75</v>
          </cell>
          <cell r="F1410">
            <v>455.9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1099.3499999999999</v>
          </cell>
          <cell r="E1411">
            <v>64.75</v>
          </cell>
          <cell r="F1411">
            <v>1164.0999999999999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698.66</v>
          </cell>
          <cell r="E1412">
            <v>64.75</v>
          </cell>
          <cell r="F1412">
            <v>763.41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864.2</v>
          </cell>
          <cell r="E1413">
            <v>64.75</v>
          </cell>
          <cell r="F1413">
            <v>928.95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376.3</v>
          </cell>
          <cell r="E1414">
            <v>64.75</v>
          </cell>
          <cell r="F1414">
            <v>441.05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974.66</v>
          </cell>
          <cell r="E1415">
            <v>64.75</v>
          </cell>
          <cell r="F1415">
            <v>1039.4100000000001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373.24</v>
          </cell>
          <cell r="E1416">
            <v>64.75</v>
          </cell>
          <cell r="F1416">
            <v>437.99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1097.31</v>
          </cell>
          <cell r="E1417">
            <v>64.75</v>
          </cell>
          <cell r="F1417">
            <v>1162.06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1109.27</v>
          </cell>
          <cell r="E1418">
            <v>64.75</v>
          </cell>
          <cell r="F1418">
            <v>1174.02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446.68</v>
          </cell>
          <cell r="F1419">
            <v>446.68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1041.58</v>
          </cell>
          <cell r="E1420">
            <v>49.75</v>
          </cell>
          <cell r="F1420">
            <v>1091.33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1963.4</v>
          </cell>
          <cell r="E1421">
            <v>64.75</v>
          </cell>
          <cell r="F1421">
            <v>2028.15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1527.89</v>
          </cell>
          <cell r="E1422">
            <v>64.75</v>
          </cell>
          <cell r="F1422">
            <v>1592.64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779.42</v>
          </cell>
          <cell r="E1423">
            <v>64.75</v>
          </cell>
          <cell r="F1423">
            <v>844.17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691.42</v>
          </cell>
          <cell r="E1424">
            <v>49.75</v>
          </cell>
          <cell r="F1424">
            <v>741.17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969.28</v>
          </cell>
          <cell r="E1425">
            <v>49.75</v>
          </cell>
          <cell r="F1425">
            <v>1019.03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779.03</v>
          </cell>
          <cell r="E1426">
            <v>37.32</v>
          </cell>
          <cell r="F1426">
            <v>816.35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827.69</v>
          </cell>
          <cell r="E1427">
            <v>37.32</v>
          </cell>
          <cell r="F1427">
            <v>865.01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1189.06</v>
          </cell>
          <cell r="E1428">
            <v>37.32</v>
          </cell>
          <cell r="F1428">
            <v>1226.3800000000001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801.24</v>
          </cell>
          <cell r="F1429">
            <v>801.24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1482.93</v>
          </cell>
          <cell r="F1430">
            <v>1482.93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884</v>
          </cell>
          <cell r="F1431">
            <v>884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888.97</v>
          </cell>
          <cell r="F1432">
            <v>888.97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953.76</v>
          </cell>
          <cell r="E1433">
            <v>64.75</v>
          </cell>
          <cell r="F1433">
            <v>1018.51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1157.1300000000001</v>
          </cell>
          <cell r="E1434">
            <v>64.75</v>
          </cell>
          <cell r="F1434">
            <v>1221.8800000000001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1024.7</v>
          </cell>
          <cell r="E1435">
            <v>64.75</v>
          </cell>
          <cell r="F1435">
            <v>1089.45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1016.97</v>
          </cell>
          <cell r="E1436">
            <v>64.75</v>
          </cell>
          <cell r="F1436">
            <v>1081.72</v>
          </cell>
        </row>
        <row r="1437">
          <cell r="A1437" t="str">
            <v>25.02</v>
          </cell>
          <cell r="B1437" t="str">
            <v>Porta em aluminio</v>
          </cell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405.14</v>
          </cell>
          <cell r="E1438">
            <v>129.47999999999999</v>
          </cell>
          <cell r="F1438">
            <v>534.62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989.2</v>
          </cell>
          <cell r="E1439">
            <v>129.47999999999999</v>
          </cell>
          <cell r="F1439">
            <v>1118.68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1115.6099999999999</v>
          </cell>
          <cell r="E1440">
            <v>129.47999999999999</v>
          </cell>
          <cell r="F1440">
            <v>1245.0899999999999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704.11</v>
          </cell>
          <cell r="E1441">
            <v>64.75</v>
          </cell>
          <cell r="F1441">
            <v>768.86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506.99</v>
          </cell>
          <cell r="E1442">
            <v>129.47999999999999</v>
          </cell>
          <cell r="F1442">
            <v>636.47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866.83</v>
          </cell>
          <cell r="E1443">
            <v>129.47999999999999</v>
          </cell>
          <cell r="F1443">
            <v>996.31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563.07000000000005</v>
          </cell>
          <cell r="E1444">
            <v>129.47999999999999</v>
          </cell>
          <cell r="F1444">
            <v>692.55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946.07</v>
          </cell>
          <cell r="E1445">
            <v>129.47999999999999</v>
          </cell>
          <cell r="F1445">
            <v>1075.55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470.46</v>
          </cell>
          <cell r="E1446">
            <v>129.47999999999999</v>
          </cell>
          <cell r="F1446">
            <v>599.94000000000005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657.75</v>
          </cell>
          <cell r="E1447">
            <v>129.47999999999999</v>
          </cell>
          <cell r="F1447">
            <v>787.23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1160.8800000000001</v>
          </cell>
          <cell r="E1448">
            <v>64.75</v>
          </cell>
          <cell r="F1448">
            <v>1225.6300000000001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969</v>
          </cell>
          <cell r="E1449">
            <v>64.75</v>
          </cell>
          <cell r="F1449">
            <v>1033.75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1078.04</v>
          </cell>
          <cell r="E1450">
            <v>64.75</v>
          </cell>
          <cell r="F1450">
            <v>1142.79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1282.4100000000001</v>
          </cell>
          <cell r="E1451">
            <v>64.75</v>
          </cell>
          <cell r="F1451">
            <v>1347.16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1047.43</v>
          </cell>
          <cell r="E1452">
            <v>129.47999999999999</v>
          </cell>
          <cell r="F1452">
            <v>1176.9100000000001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1092.8800000000001</v>
          </cell>
          <cell r="E1453">
            <v>129.47999999999999</v>
          </cell>
          <cell r="F1453">
            <v>1222.3599999999999</v>
          </cell>
        </row>
        <row r="1454">
          <cell r="A1454" t="str">
            <v>25.20</v>
          </cell>
          <cell r="B1454" t="str">
            <v>Reparos, conservacoes e complementos - GRUPO 25</v>
          </cell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153.32</v>
          </cell>
          <cell r="F1455">
            <v>153.32</v>
          </cell>
        </row>
        <row r="1456">
          <cell r="A1456" t="str">
            <v>26</v>
          </cell>
          <cell r="B1456" t="str">
            <v>ESQUADRIA E ELEMENTO EM VIDRO</v>
          </cell>
        </row>
        <row r="1457">
          <cell r="A1457" t="str">
            <v>26.01</v>
          </cell>
          <cell r="B1457" t="str">
            <v>Vidro comum e laminado</v>
          </cell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116.22</v>
          </cell>
          <cell r="E1458">
            <v>20.68</v>
          </cell>
          <cell r="F1458">
            <v>136.9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140.66999999999999</v>
          </cell>
          <cell r="E1459">
            <v>20.68</v>
          </cell>
          <cell r="F1459">
            <v>161.35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147.33000000000001</v>
          </cell>
          <cell r="E1460">
            <v>20.68</v>
          </cell>
          <cell r="F1460">
            <v>168.01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182.01</v>
          </cell>
          <cell r="E1461">
            <v>27.06</v>
          </cell>
          <cell r="F1461">
            <v>209.07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410.46</v>
          </cell>
          <cell r="E1462">
            <v>27.06</v>
          </cell>
          <cell r="F1462">
            <v>437.52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517.66</v>
          </cell>
          <cell r="E1463">
            <v>31.03</v>
          </cell>
          <cell r="F1463">
            <v>548.69000000000005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779.15</v>
          </cell>
          <cell r="E1464">
            <v>32.65</v>
          </cell>
          <cell r="F1464">
            <v>811.8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462.04</v>
          </cell>
          <cell r="E1465">
            <v>27.06</v>
          </cell>
          <cell r="F1465">
            <v>489.1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283.18</v>
          </cell>
          <cell r="E1466">
            <v>27.06</v>
          </cell>
          <cell r="F1466">
            <v>310.24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321.02999999999997</v>
          </cell>
          <cell r="E1467">
            <v>31.03</v>
          </cell>
          <cell r="F1467">
            <v>352.06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413.05</v>
          </cell>
          <cell r="E1468">
            <v>32.64</v>
          </cell>
          <cell r="F1468">
            <v>445.69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562.42999999999995</v>
          </cell>
          <cell r="E1469">
            <v>27.06</v>
          </cell>
          <cell r="F1469">
            <v>589.49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154.01</v>
          </cell>
          <cell r="E1470">
            <v>20.68</v>
          </cell>
          <cell r="F1470">
            <v>174.69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3574.5</v>
          </cell>
          <cell r="F1471">
            <v>3574.5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5113.34</v>
          </cell>
          <cell r="E1472">
            <v>81.44</v>
          </cell>
          <cell r="F1472">
            <v>5194.78</v>
          </cell>
        </row>
        <row r="1473">
          <cell r="A1473" t="str">
            <v>26.01.460</v>
          </cell>
          <cell r="B1473" t="str">
            <v>Vidro float monolítico verde de 6 mm</v>
          </cell>
          <cell r="C1473" t="str">
            <v>M2</v>
          </cell>
          <cell r="D1473">
            <v>214</v>
          </cell>
          <cell r="E1473">
            <v>27.06</v>
          </cell>
          <cell r="F1473">
            <v>241.06</v>
          </cell>
        </row>
        <row r="1474">
          <cell r="A1474" t="str">
            <v>26.02</v>
          </cell>
          <cell r="B1474" t="str">
            <v>Vidro temperado</v>
          </cell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233.28</v>
          </cell>
          <cell r="E1475">
            <v>27.06</v>
          </cell>
          <cell r="F1475">
            <v>260.33999999999997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259.10000000000002</v>
          </cell>
          <cell r="E1476">
            <v>31.03</v>
          </cell>
          <cell r="F1476">
            <v>290.13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284</v>
          </cell>
          <cell r="E1477">
            <v>32.64</v>
          </cell>
          <cell r="F1477">
            <v>316.64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289.20999999999998</v>
          </cell>
          <cell r="E1478">
            <v>27.04</v>
          </cell>
          <cell r="F1478">
            <v>316.25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352.77</v>
          </cell>
          <cell r="E1479">
            <v>31.03</v>
          </cell>
          <cell r="F1479">
            <v>383.8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445.63</v>
          </cell>
          <cell r="E1480">
            <v>32.64</v>
          </cell>
          <cell r="F1480">
            <v>478.27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603.38</v>
          </cell>
          <cell r="E1481">
            <v>31.03</v>
          </cell>
          <cell r="F1481">
            <v>634.41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492.76</v>
          </cell>
          <cell r="E1482">
            <v>32.64</v>
          </cell>
          <cell r="F1482">
            <v>525.4</v>
          </cell>
        </row>
        <row r="1483">
          <cell r="A1483" t="str">
            <v>26.03</v>
          </cell>
          <cell r="B1483" t="str">
            <v>Vidro especial</v>
          </cell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487.51</v>
          </cell>
          <cell r="E1484">
            <v>31.03</v>
          </cell>
          <cell r="F1484">
            <v>518.54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1189.29</v>
          </cell>
          <cell r="E1485">
            <v>41.38</v>
          </cell>
          <cell r="F1485">
            <v>1230.67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542.70000000000005</v>
          </cell>
          <cell r="E1486">
            <v>31.03</v>
          </cell>
          <cell r="F1486">
            <v>573.73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1189.9000000000001</v>
          </cell>
          <cell r="E1487">
            <v>36.64</v>
          </cell>
          <cell r="F1487">
            <v>1226.54</v>
          </cell>
        </row>
        <row r="1488">
          <cell r="A1488" t="str">
            <v>26.04</v>
          </cell>
          <cell r="B1488" t="str">
            <v>Espelhos</v>
          </cell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507.97</v>
          </cell>
          <cell r="F1489">
            <v>507.97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686.69</v>
          </cell>
          <cell r="E1490">
            <v>21.59</v>
          </cell>
          <cell r="F1490">
            <v>708.28</v>
          </cell>
        </row>
        <row r="1491">
          <cell r="A1491" t="str">
            <v>26.20</v>
          </cell>
          <cell r="B1491" t="str">
            <v>Reparos, conservacoes e complementos - GRUPO 26</v>
          </cell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1.47</v>
          </cell>
          <cell r="E1492">
            <v>4.26</v>
          </cell>
          <cell r="F1492">
            <v>5.73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7.36</v>
          </cell>
          <cell r="E1493">
            <v>56.78</v>
          </cell>
          <cell r="F1493">
            <v>64.14</v>
          </cell>
        </row>
        <row r="1494">
          <cell r="A1494" t="str">
            <v>27</v>
          </cell>
          <cell r="B1494" t="str">
            <v>ESQUADRIA E ELEMENTO EM MATERIAL ESPECIAL</v>
          </cell>
        </row>
        <row r="1495">
          <cell r="A1495" t="str">
            <v>27.02</v>
          </cell>
          <cell r="B1495" t="str">
            <v>Policarbonato</v>
          </cell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608.65</v>
          </cell>
          <cell r="E1496">
            <v>99.69</v>
          </cell>
          <cell r="F1496">
            <v>708.34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483.43</v>
          </cell>
          <cell r="E1497">
            <v>99.69</v>
          </cell>
          <cell r="F1497">
            <v>583.12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831.39</v>
          </cell>
          <cell r="E1498">
            <v>99.69</v>
          </cell>
          <cell r="F1498">
            <v>931.08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73.290000000000006</v>
          </cell>
          <cell r="E1499">
            <v>99.69</v>
          </cell>
          <cell r="F1499">
            <v>172.98</v>
          </cell>
        </row>
        <row r="1500">
          <cell r="A1500" t="str">
            <v>27.03</v>
          </cell>
          <cell r="B1500" t="str">
            <v>Chapa de fibra de vidro</v>
          </cell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184.85</v>
          </cell>
          <cell r="E1501">
            <v>56.78</v>
          </cell>
          <cell r="F1501">
            <v>241.63</v>
          </cell>
        </row>
        <row r="1502">
          <cell r="A1502" t="str">
            <v>27.04</v>
          </cell>
          <cell r="B1502" t="str">
            <v>PVC / VINIL</v>
          </cell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2604.69</v>
          </cell>
          <cell r="E1503">
            <v>98.47</v>
          </cell>
          <cell r="F1503">
            <v>2703.16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415.58</v>
          </cell>
          <cell r="E1504">
            <v>79.63</v>
          </cell>
          <cell r="F1504">
            <v>495.21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88.46</v>
          </cell>
          <cell r="E1505">
            <v>25.89</v>
          </cell>
          <cell r="F1505">
            <v>114.35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102.05</v>
          </cell>
          <cell r="E1506">
            <v>11.85</v>
          </cell>
          <cell r="F1506">
            <v>113.9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66.05</v>
          </cell>
          <cell r="E1507">
            <v>6.47</v>
          </cell>
          <cell r="F1507">
            <v>72.52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174.24</v>
          </cell>
          <cell r="E1508">
            <v>70.59</v>
          </cell>
          <cell r="F1508">
            <v>244.83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133.09</v>
          </cell>
          <cell r="E1509">
            <v>36.049999999999997</v>
          </cell>
          <cell r="F1509">
            <v>169.14</v>
          </cell>
        </row>
        <row r="1510">
          <cell r="A1510" t="str">
            <v>28</v>
          </cell>
          <cell r="B1510" t="str">
            <v>FERRAGEM COMPLEMENTAR PARA ESQUADRIAS</v>
          </cell>
        </row>
        <row r="1511">
          <cell r="A1511" t="str">
            <v>28.01</v>
          </cell>
          <cell r="B1511" t="str">
            <v>Ferragem para porta</v>
          </cell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352.13</v>
          </cell>
          <cell r="E1512">
            <v>64.75</v>
          </cell>
          <cell r="F1512">
            <v>416.88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646.52</v>
          </cell>
          <cell r="E1513">
            <v>86.32</v>
          </cell>
          <cell r="F1513">
            <v>732.84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259.41000000000003</v>
          </cell>
          <cell r="E1514">
            <v>64.75</v>
          </cell>
          <cell r="F1514">
            <v>324.16000000000003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518.19000000000005</v>
          </cell>
          <cell r="E1515">
            <v>86.32</v>
          </cell>
          <cell r="F1515">
            <v>604.51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170.76</v>
          </cell>
          <cell r="E1516">
            <v>64.75</v>
          </cell>
          <cell r="F1516">
            <v>235.51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241.73</v>
          </cell>
          <cell r="F1517">
            <v>241.73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422.91</v>
          </cell>
          <cell r="F1518">
            <v>422.91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344.49</v>
          </cell>
          <cell r="E1519">
            <v>71.8</v>
          </cell>
          <cell r="F1519">
            <v>416.29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496.33</v>
          </cell>
          <cell r="E1520">
            <v>71.8</v>
          </cell>
          <cell r="F1520">
            <v>568.13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302.98</v>
          </cell>
          <cell r="E1521">
            <v>20.239999999999998</v>
          </cell>
          <cell r="F1521">
            <v>323.22000000000003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304.51</v>
          </cell>
          <cell r="E1522">
            <v>20.239999999999998</v>
          </cell>
          <cell r="F1522">
            <v>324.75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2628.93</v>
          </cell>
          <cell r="E1523">
            <v>50.6</v>
          </cell>
          <cell r="F1523">
            <v>2679.53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431.56</v>
          </cell>
          <cell r="E1524">
            <v>37.950000000000003</v>
          </cell>
          <cell r="F1524">
            <v>469.51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28.02</v>
          </cell>
          <cell r="E1525">
            <v>12.95</v>
          </cell>
          <cell r="F1525">
            <v>40.97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1025.71</v>
          </cell>
          <cell r="E1526">
            <v>50.6</v>
          </cell>
          <cell r="F1526">
            <v>1076.31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1002.1</v>
          </cell>
          <cell r="E1527">
            <v>101.2</v>
          </cell>
          <cell r="F1527">
            <v>1103.3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334.69</v>
          </cell>
          <cell r="E1528">
            <v>64.75</v>
          </cell>
          <cell r="F1528">
            <v>399.44</v>
          </cell>
        </row>
        <row r="1529">
          <cell r="A1529" t="str">
            <v>28.05</v>
          </cell>
          <cell r="B1529" t="str">
            <v>Cadeado</v>
          </cell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21.03</v>
          </cell>
          <cell r="F1530">
            <v>21.03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33.65</v>
          </cell>
          <cell r="F1531">
            <v>33.65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53.46</v>
          </cell>
          <cell r="F1532">
            <v>53.46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198.81</v>
          </cell>
          <cell r="F1533">
            <v>198.81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83.68</v>
          </cell>
          <cell r="F1534">
            <v>83.68</v>
          </cell>
        </row>
        <row r="1535">
          <cell r="A1535" t="str">
            <v>28.20</v>
          </cell>
          <cell r="B1535" t="str">
            <v>Reparos, conservacoes e complementos - GRUPO 28</v>
          </cell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891.44</v>
          </cell>
          <cell r="E1537">
            <v>50.6</v>
          </cell>
          <cell r="F1537">
            <v>942.04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1113.5</v>
          </cell>
          <cell r="E1539">
            <v>65.78</v>
          </cell>
          <cell r="F1539">
            <v>1179.28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488.33</v>
          </cell>
          <cell r="E1541">
            <v>129.47999999999999</v>
          </cell>
          <cell r="F1541">
            <v>617.80999999999995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155.6</v>
          </cell>
          <cell r="E1542">
            <v>24.53</v>
          </cell>
          <cell r="F1542">
            <v>180.13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4155.4799999999996</v>
          </cell>
          <cell r="E1543">
            <v>151.80000000000001</v>
          </cell>
          <cell r="F1543">
            <v>4307.28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403.85</v>
          </cell>
          <cell r="E1544">
            <v>50.6</v>
          </cell>
          <cell r="F1544">
            <v>454.45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195.96</v>
          </cell>
          <cell r="E1545">
            <v>37.950000000000003</v>
          </cell>
          <cell r="F1545">
            <v>233.91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70.31</v>
          </cell>
          <cell r="E1547">
            <v>8.6</v>
          </cell>
          <cell r="F1547">
            <v>78.91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29.8</v>
          </cell>
          <cell r="E1549">
            <v>7.34</v>
          </cell>
          <cell r="F1549">
            <v>37.14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43.07</v>
          </cell>
          <cell r="E1550">
            <v>7.34</v>
          </cell>
          <cell r="F1550">
            <v>50.41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66.08</v>
          </cell>
          <cell r="E1551">
            <v>7.34</v>
          </cell>
          <cell r="F1551">
            <v>73.42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241.45</v>
          </cell>
          <cell r="E1552">
            <v>15.54</v>
          </cell>
          <cell r="F1552">
            <v>256.99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535.15</v>
          </cell>
          <cell r="E1557">
            <v>75.91</v>
          </cell>
          <cell r="F1557">
            <v>611.05999999999995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144.71</v>
          </cell>
          <cell r="E1558">
            <v>75.91</v>
          </cell>
          <cell r="F1558">
            <v>220.62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27.31</v>
          </cell>
          <cell r="E1559">
            <v>49.05</v>
          </cell>
          <cell r="F1559">
            <v>76.36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11340.76</v>
          </cell>
          <cell r="F1561">
            <v>11340.76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14896.64</v>
          </cell>
          <cell r="F1562">
            <v>14896.64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574.51</v>
          </cell>
          <cell r="E1563">
            <v>101.2</v>
          </cell>
          <cell r="F1563">
            <v>675.71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1349.71</v>
          </cell>
          <cell r="E1564">
            <v>202.4</v>
          </cell>
          <cell r="F1564">
            <v>1552.11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1167.95</v>
          </cell>
          <cell r="E1565">
            <v>202.4</v>
          </cell>
          <cell r="F1565">
            <v>1370.35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1253.67</v>
          </cell>
          <cell r="E1566">
            <v>202.4</v>
          </cell>
          <cell r="F1566">
            <v>1456.07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52.39</v>
          </cell>
          <cell r="E1567">
            <v>11.85</v>
          </cell>
          <cell r="F1567">
            <v>64.239999999999995</v>
          </cell>
        </row>
        <row r="1568">
          <cell r="A1568" t="str">
            <v>29</v>
          </cell>
          <cell r="B1568" t="str">
            <v>INSERTE METALICO</v>
          </cell>
        </row>
        <row r="1569">
          <cell r="A1569" t="str">
            <v>29.01</v>
          </cell>
          <cell r="B1569" t="str">
            <v>Cantoneira</v>
          </cell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5.78</v>
          </cell>
          <cell r="E1570">
            <v>15.32</v>
          </cell>
          <cell r="F1570">
            <v>21.1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35.04</v>
          </cell>
          <cell r="E1571">
            <v>68.510000000000005</v>
          </cell>
          <cell r="F1571">
            <v>103.55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</v>
          </cell>
          <cell r="E1572">
            <v>15.32</v>
          </cell>
          <cell r="F1572">
            <v>22.32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17.420000000000002</v>
          </cell>
          <cell r="E1573">
            <v>15.32</v>
          </cell>
          <cell r="F1573">
            <v>32.74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12.14</v>
          </cell>
          <cell r="E1574">
            <v>15.32</v>
          </cell>
          <cell r="F1574">
            <v>27.46</v>
          </cell>
        </row>
        <row r="1575">
          <cell r="A1575" t="str">
            <v>29.03</v>
          </cell>
          <cell r="B1575" t="str">
            <v>Cabos e cordoalhas</v>
          </cell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</v>
          </cell>
          <cell r="E1576">
            <v>12.95</v>
          </cell>
          <cell r="F1576">
            <v>21.39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13.85</v>
          </cell>
          <cell r="E1577">
            <v>12.95</v>
          </cell>
          <cell r="F1577">
            <v>26.8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9.32</v>
          </cell>
          <cell r="E1578">
            <v>12.95</v>
          </cell>
          <cell r="F1578">
            <v>22.27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19.309999999999999</v>
          </cell>
          <cell r="E1579">
            <v>12.95</v>
          </cell>
          <cell r="F1579">
            <v>32.26</v>
          </cell>
        </row>
        <row r="1580">
          <cell r="A1580" t="str">
            <v>29.20</v>
          </cell>
          <cell r="B1580" t="str">
            <v>Reparos, conservacoes e complementos - GRUPO 29</v>
          </cell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48.86</v>
          </cell>
          <cell r="E1581">
            <v>15.77</v>
          </cell>
          <cell r="F1581">
            <v>64.63</v>
          </cell>
        </row>
        <row r="1582">
          <cell r="A1582" t="str">
            <v>30</v>
          </cell>
          <cell r="B1582" t="str">
            <v>ACESSIBILIDADE</v>
          </cell>
        </row>
        <row r="1583">
          <cell r="A1583" t="str">
            <v>30.01</v>
          </cell>
          <cell r="B1583" t="str">
            <v>Barra de apoio</v>
          </cell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183.89</v>
          </cell>
          <cell r="E1584">
            <v>12.95</v>
          </cell>
          <cell r="F1584">
            <v>196.84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113.99</v>
          </cell>
          <cell r="E1585">
            <v>12.95</v>
          </cell>
          <cell r="F1585">
            <v>126.94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153.24</v>
          </cell>
          <cell r="E1586">
            <v>12.95</v>
          </cell>
          <cell r="F1586">
            <v>166.19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347.21</v>
          </cell>
          <cell r="E1587">
            <v>12.95</v>
          </cell>
          <cell r="F1587">
            <v>360.16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196.58</v>
          </cell>
          <cell r="E1588">
            <v>12.95</v>
          </cell>
          <cell r="F1588">
            <v>209.53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137.94</v>
          </cell>
          <cell r="E1589">
            <v>12.95</v>
          </cell>
          <cell r="F1589">
            <v>150.88999999999999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299.98</v>
          </cell>
          <cell r="E1590">
            <v>12.95</v>
          </cell>
          <cell r="F1590">
            <v>312.93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296.75</v>
          </cell>
          <cell r="E1591">
            <v>12.95</v>
          </cell>
          <cell r="F1591">
            <v>309.7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134.25</v>
          </cell>
          <cell r="E1592">
            <v>12.95</v>
          </cell>
          <cell r="F1592">
            <v>147.19999999999999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461.78</v>
          </cell>
          <cell r="E1593">
            <v>21.59</v>
          </cell>
          <cell r="F1593">
            <v>483.37</v>
          </cell>
        </row>
        <row r="1594">
          <cell r="A1594" t="str">
            <v>30.03</v>
          </cell>
          <cell r="B1594" t="str">
            <v>Aparelhos eletricos, hidraulicos e a gas</v>
          </cell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2744.54</v>
          </cell>
          <cell r="E1595">
            <v>67.33</v>
          </cell>
          <cell r="F1595">
            <v>2811.87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3602.72</v>
          </cell>
          <cell r="E1596">
            <v>67.33</v>
          </cell>
          <cell r="F1596">
            <v>3670.05</v>
          </cell>
        </row>
        <row r="1597">
          <cell r="A1597" t="str">
            <v>30.04</v>
          </cell>
          <cell r="B1597" t="str">
            <v>Revestimento</v>
          </cell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356.99</v>
          </cell>
          <cell r="E1598">
            <v>23.73</v>
          </cell>
          <cell r="F1598">
            <v>380.72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183.76</v>
          </cell>
          <cell r="E1599">
            <v>9.93</v>
          </cell>
          <cell r="F1599">
            <v>193.69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111.32</v>
          </cell>
          <cell r="E1600">
            <v>27.84</v>
          </cell>
          <cell r="F1600">
            <v>139.16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125.56</v>
          </cell>
          <cell r="E1601">
            <v>27.84</v>
          </cell>
          <cell r="F1601">
            <v>153.4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4.54</v>
          </cell>
          <cell r="E1602">
            <v>1.51</v>
          </cell>
          <cell r="F1602">
            <v>6.05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473.29</v>
          </cell>
          <cell r="F1603">
            <v>473.29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5.53</v>
          </cell>
          <cell r="E1604">
            <v>9.81</v>
          </cell>
          <cell r="F1604">
            <v>15.34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0.54</v>
          </cell>
          <cell r="E1605">
            <v>15.8</v>
          </cell>
          <cell r="F1605">
            <v>16.34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93.98</v>
          </cell>
          <cell r="E1606">
            <v>15.38</v>
          </cell>
          <cell r="F1606">
            <v>109.36</v>
          </cell>
        </row>
        <row r="1607">
          <cell r="A1607" t="str">
            <v>30.06</v>
          </cell>
          <cell r="B1607" t="str">
            <v>Comunicacao visual e sonora</v>
          </cell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11.75</v>
          </cell>
          <cell r="E1608">
            <v>1.51</v>
          </cell>
          <cell r="F1608">
            <v>13.26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11.52</v>
          </cell>
          <cell r="E1609">
            <v>1.51</v>
          </cell>
          <cell r="F1609">
            <v>13.03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23.45</v>
          </cell>
          <cell r="E1610">
            <v>1.51</v>
          </cell>
          <cell r="F1610">
            <v>24.96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34.32</v>
          </cell>
          <cell r="E1611">
            <v>23.94</v>
          </cell>
          <cell r="F1611">
            <v>58.26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283.14999999999998</v>
          </cell>
          <cell r="E1612">
            <v>23.94</v>
          </cell>
          <cell r="F1612">
            <v>307.08999999999997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701.23</v>
          </cell>
          <cell r="E1613">
            <v>23.94</v>
          </cell>
          <cell r="F1613">
            <v>725.17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27.19</v>
          </cell>
          <cell r="E1614">
            <v>3.89</v>
          </cell>
          <cell r="F1614">
            <v>31.08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790.41</v>
          </cell>
          <cell r="E1615">
            <v>4.87</v>
          </cell>
          <cell r="F1615">
            <v>795.28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148.91</v>
          </cell>
          <cell r="E1616">
            <v>83.75</v>
          </cell>
          <cell r="F1616">
            <v>232.66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301</v>
          </cell>
          <cell r="E1617">
            <v>191.44</v>
          </cell>
          <cell r="F1617">
            <v>492.44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229.7</v>
          </cell>
          <cell r="E1618">
            <v>21.59</v>
          </cell>
          <cell r="F1618">
            <v>251.29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23.17</v>
          </cell>
          <cell r="E1619">
            <v>3.89</v>
          </cell>
          <cell r="F1619">
            <v>27.06</v>
          </cell>
        </row>
        <row r="1620">
          <cell r="A1620" t="str">
            <v>30.08</v>
          </cell>
          <cell r="B1620" t="str">
            <v>Aparelhos sanitarios</v>
          </cell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1000.15</v>
          </cell>
          <cell r="E1621">
            <v>4.87</v>
          </cell>
          <cell r="F1621">
            <v>1005.02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1531.69</v>
          </cell>
          <cell r="E1622">
            <v>67.33</v>
          </cell>
          <cell r="F1622">
            <v>1599.02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3352.86</v>
          </cell>
          <cell r="E1623">
            <v>351.07</v>
          </cell>
          <cell r="F1623">
            <v>3703.93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1097.68</v>
          </cell>
          <cell r="E1624">
            <v>57.6</v>
          </cell>
          <cell r="F1624">
            <v>1155.28</v>
          </cell>
        </row>
        <row r="1625">
          <cell r="A1625" t="str">
            <v>30.14</v>
          </cell>
          <cell r="B1625" t="str">
            <v>Elevador e plataforma</v>
          </cell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123275.95</v>
          </cell>
          <cell r="F1626">
            <v>123275.95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129075.83</v>
          </cell>
          <cell r="F1627">
            <v>129075.83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38009.120000000003</v>
          </cell>
          <cell r="F1628">
            <v>38009.120000000003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34073.699999999997</v>
          </cell>
          <cell r="F1629">
            <v>34073.699999999997</v>
          </cell>
        </row>
        <row r="1630">
          <cell r="A1630" t="str">
            <v>32</v>
          </cell>
          <cell r="B1630" t="str">
            <v>IMPERMEABILIZACAO, PROTECAO E JUNTA</v>
          </cell>
        </row>
        <row r="1631">
          <cell r="A1631" t="str">
            <v>32.06</v>
          </cell>
          <cell r="B1631" t="str">
            <v>Isolamentos termicos / acusticos</v>
          </cell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21.22</v>
          </cell>
          <cell r="E1632">
            <v>3.89</v>
          </cell>
          <cell r="F1632">
            <v>25.11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27.6</v>
          </cell>
          <cell r="E1633">
            <v>3.89</v>
          </cell>
          <cell r="F1633">
            <v>31.49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594.75</v>
          </cell>
          <cell r="E1634">
            <v>54.52</v>
          </cell>
          <cell r="F1634">
            <v>649.27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136.9</v>
          </cell>
          <cell r="E1635">
            <v>7.16</v>
          </cell>
          <cell r="F1635">
            <v>144.06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17.61</v>
          </cell>
          <cell r="E1636">
            <v>10.58</v>
          </cell>
          <cell r="F1636">
            <v>28.19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82.76</v>
          </cell>
          <cell r="F1637">
            <v>82.76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1079.48</v>
          </cell>
          <cell r="F1638">
            <v>1079.48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80.77</v>
          </cell>
          <cell r="E1639">
            <v>28.71</v>
          </cell>
          <cell r="F1639">
            <v>109.48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497.56</v>
          </cell>
          <cell r="F1640">
            <v>497.56</v>
          </cell>
        </row>
        <row r="1641">
          <cell r="A1641" t="str">
            <v>32.07</v>
          </cell>
          <cell r="B1641" t="str">
            <v>Junta de dilatacao</v>
          </cell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1.64</v>
          </cell>
          <cell r="E1642">
            <v>7.1</v>
          </cell>
          <cell r="F1642">
            <v>8.74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71.239999999999995</v>
          </cell>
          <cell r="E1643">
            <v>7.1</v>
          </cell>
          <cell r="F1643">
            <v>78.34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6.07</v>
          </cell>
          <cell r="E1644">
            <v>2.96</v>
          </cell>
          <cell r="F1644">
            <v>9.0299999999999994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0.18</v>
          </cell>
          <cell r="E1645">
            <v>0.06</v>
          </cell>
          <cell r="F1645">
            <v>0.24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6.8</v>
          </cell>
          <cell r="E1646">
            <v>4.74</v>
          </cell>
          <cell r="F1646">
            <v>11.54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0.19</v>
          </cell>
          <cell r="E1647">
            <v>0.12</v>
          </cell>
          <cell r="F1647">
            <v>0.31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245.97</v>
          </cell>
          <cell r="E1648">
            <v>4.32</v>
          </cell>
          <cell r="F1648">
            <v>250.29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349.23</v>
          </cell>
          <cell r="E1649">
            <v>4.32</v>
          </cell>
          <cell r="F1649">
            <v>353.55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131.58000000000001</v>
          </cell>
          <cell r="E1650">
            <v>4.32</v>
          </cell>
          <cell r="F1650">
            <v>135.9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123.69</v>
          </cell>
          <cell r="E1651">
            <v>4.32</v>
          </cell>
          <cell r="F1651">
            <v>128.01</v>
          </cell>
        </row>
        <row r="1652">
          <cell r="A1652" t="str">
            <v>32.08</v>
          </cell>
          <cell r="B1652" t="str">
            <v>Junta de dilatacao estrutural</v>
          </cell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9.61</v>
          </cell>
          <cell r="E1653">
            <v>2.92</v>
          </cell>
          <cell r="F1653">
            <v>12.53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19.13</v>
          </cell>
          <cell r="E1654">
            <v>2.92</v>
          </cell>
          <cell r="F1654">
            <v>22.05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49.39</v>
          </cell>
          <cell r="E1655">
            <v>20.05</v>
          </cell>
          <cell r="F1655">
            <v>69.44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102.22</v>
          </cell>
          <cell r="E1656">
            <v>20.05</v>
          </cell>
          <cell r="F1656">
            <v>122.27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185.28</v>
          </cell>
          <cell r="F1657">
            <v>185.28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788.16</v>
          </cell>
          <cell r="E1659">
            <v>9.74</v>
          </cell>
          <cell r="F1659">
            <v>797.9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262.33</v>
          </cell>
          <cell r="F1661">
            <v>262.33</v>
          </cell>
        </row>
        <row r="1662">
          <cell r="A1662" t="str">
            <v>32.09</v>
          </cell>
          <cell r="B1662" t="str">
            <v>Apoios e afins</v>
          </cell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12.2</v>
          </cell>
          <cell r="E1663">
            <v>12.95</v>
          </cell>
          <cell r="F1663">
            <v>25.15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128.47</v>
          </cell>
          <cell r="E1664">
            <v>8.6300000000000008</v>
          </cell>
          <cell r="F1664">
            <v>137.1</v>
          </cell>
        </row>
        <row r="1665">
          <cell r="A1665" t="str">
            <v>32.10</v>
          </cell>
          <cell r="B1665" t="str">
            <v>Envelope de concreto e protecao de tubos</v>
          </cell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4.3099999999999996</v>
          </cell>
          <cell r="E1666">
            <v>2.62</v>
          </cell>
          <cell r="F1666">
            <v>6.93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8.6300000000000008</v>
          </cell>
          <cell r="E1667">
            <v>5.26</v>
          </cell>
          <cell r="F1667">
            <v>13.89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12.96</v>
          </cell>
          <cell r="E1668">
            <v>7.88</v>
          </cell>
          <cell r="F1668">
            <v>20.84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17.28</v>
          </cell>
          <cell r="E1669">
            <v>10.52</v>
          </cell>
          <cell r="F1669">
            <v>27.8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25.94</v>
          </cell>
          <cell r="E1670">
            <v>15.78</v>
          </cell>
          <cell r="F1670">
            <v>41.72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26.23</v>
          </cell>
          <cell r="E1671">
            <v>1.62</v>
          </cell>
          <cell r="F1671">
            <v>27.85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47.3</v>
          </cell>
          <cell r="E1672">
            <v>2.27</v>
          </cell>
          <cell r="F1672">
            <v>49.57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70.89</v>
          </cell>
          <cell r="E1673">
            <v>2.92</v>
          </cell>
          <cell r="F1673">
            <v>73.81</v>
          </cell>
        </row>
        <row r="1674">
          <cell r="A1674" t="str">
            <v>32.11</v>
          </cell>
          <cell r="B1674" t="str">
            <v>Isolante termico para tubos e dutos</v>
          </cell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32.33</v>
          </cell>
          <cell r="E1675">
            <v>11.01</v>
          </cell>
          <cell r="F1675">
            <v>43.34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1.29</v>
          </cell>
          <cell r="E1676">
            <v>11.01</v>
          </cell>
          <cell r="F1676">
            <v>12.3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2.0699999999999998</v>
          </cell>
          <cell r="E1677">
            <v>11.01</v>
          </cell>
          <cell r="F1677">
            <v>13.08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2.33</v>
          </cell>
          <cell r="E1678">
            <v>11.01</v>
          </cell>
          <cell r="F1678">
            <v>13.34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2.67</v>
          </cell>
          <cell r="E1679">
            <v>11.01</v>
          </cell>
          <cell r="F1679">
            <v>13.68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4.95</v>
          </cell>
          <cell r="E1680">
            <v>11.01</v>
          </cell>
          <cell r="F1680">
            <v>15.96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6.89</v>
          </cell>
          <cell r="E1681">
            <v>11.01</v>
          </cell>
          <cell r="F1681">
            <v>17.899999999999999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6.89</v>
          </cell>
          <cell r="E1682">
            <v>11.01</v>
          </cell>
          <cell r="F1682">
            <v>17.899999999999999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7.08</v>
          </cell>
          <cell r="E1683">
            <v>11.01</v>
          </cell>
          <cell r="F1683">
            <v>18.09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8.17</v>
          </cell>
          <cell r="E1684">
            <v>11.01</v>
          </cell>
          <cell r="F1684">
            <v>19.18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9.1999999999999993</v>
          </cell>
          <cell r="E1685">
            <v>11.01</v>
          </cell>
          <cell r="F1685">
            <v>20.21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22.02</v>
          </cell>
          <cell r="E1686">
            <v>11.01</v>
          </cell>
          <cell r="F1686">
            <v>33.03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26.82</v>
          </cell>
          <cell r="E1687">
            <v>11.01</v>
          </cell>
          <cell r="F1687">
            <v>37.83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30.52</v>
          </cell>
          <cell r="E1688">
            <v>11.01</v>
          </cell>
          <cell r="F1688">
            <v>41.53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34.369999999999997</v>
          </cell>
          <cell r="E1689">
            <v>11.01</v>
          </cell>
          <cell r="F1689">
            <v>45.38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39</v>
          </cell>
          <cell r="E1690">
            <v>11.01</v>
          </cell>
          <cell r="F1690">
            <v>50.01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45.36</v>
          </cell>
          <cell r="E1691">
            <v>11.01</v>
          </cell>
          <cell r="F1691">
            <v>56.37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54.73</v>
          </cell>
          <cell r="E1692">
            <v>11.01</v>
          </cell>
          <cell r="F1692">
            <v>65.739999999999995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58.84</v>
          </cell>
          <cell r="E1693">
            <v>11.01</v>
          </cell>
          <cell r="F1693">
            <v>69.849999999999994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84.08</v>
          </cell>
          <cell r="E1694">
            <v>11.01</v>
          </cell>
          <cell r="F1694">
            <v>95.09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103.57</v>
          </cell>
          <cell r="E1695">
            <v>11.01</v>
          </cell>
          <cell r="F1695">
            <v>114.58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134.06</v>
          </cell>
          <cell r="E1696">
            <v>11.01</v>
          </cell>
          <cell r="F1696">
            <v>145.07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200.56</v>
          </cell>
          <cell r="E1697">
            <v>20.2</v>
          </cell>
          <cell r="F1697">
            <v>220.76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16.149999999999999</v>
          </cell>
          <cell r="E1698">
            <v>11.01</v>
          </cell>
          <cell r="F1698">
            <v>27.16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18.850000000000001</v>
          </cell>
          <cell r="E1699">
            <v>11.01</v>
          </cell>
          <cell r="F1699">
            <v>29.86</v>
          </cell>
        </row>
        <row r="1700">
          <cell r="A1700" t="str">
            <v>32.15</v>
          </cell>
          <cell r="B1700" t="str">
            <v>Impermeabilizacao flexivel com manta</v>
          </cell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61.69</v>
          </cell>
          <cell r="E1701">
            <v>18.79</v>
          </cell>
          <cell r="F1701">
            <v>80.48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67.069999999999993</v>
          </cell>
          <cell r="E1702">
            <v>18.79</v>
          </cell>
          <cell r="F1702">
            <v>85.86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136.66999999999999</v>
          </cell>
          <cell r="E1703">
            <v>23.66</v>
          </cell>
          <cell r="F1703">
            <v>160.33000000000001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143.81</v>
          </cell>
          <cell r="E1704">
            <v>23.66</v>
          </cell>
          <cell r="F1704">
            <v>167.47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108.92</v>
          </cell>
          <cell r="F1705">
            <v>108.92</v>
          </cell>
        </row>
        <row r="1706">
          <cell r="A1706" t="str">
            <v>32.16</v>
          </cell>
          <cell r="B1706" t="str">
            <v>Impermeabilizacao flexivel com membranas</v>
          </cell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11.3</v>
          </cell>
          <cell r="E1707">
            <v>7.79</v>
          </cell>
          <cell r="F1707">
            <v>19.09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7.91</v>
          </cell>
          <cell r="E1708">
            <v>7.79</v>
          </cell>
          <cell r="F1708">
            <v>15.7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52.25</v>
          </cell>
          <cell r="E1709">
            <v>7.79</v>
          </cell>
          <cell r="F1709">
            <v>60.04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77.41</v>
          </cell>
          <cell r="E1710">
            <v>21.59</v>
          </cell>
          <cell r="F1710">
            <v>99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51.43</v>
          </cell>
          <cell r="E1711">
            <v>7.79</v>
          </cell>
          <cell r="F1711">
            <v>59.22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76.260000000000005</v>
          </cell>
          <cell r="E1712">
            <v>21.59</v>
          </cell>
          <cell r="F1712">
            <v>97.85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38.880000000000003</v>
          </cell>
          <cell r="E1713">
            <v>25.48</v>
          </cell>
          <cell r="F1713">
            <v>64.36</v>
          </cell>
        </row>
        <row r="1714">
          <cell r="A1714" t="str">
            <v>32.17</v>
          </cell>
          <cell r="B1714" t="str">
            <v>Impermeabilizacao rigida</v>
          </cell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488.57</v>
          </cell>
          <cell r="E1715">
            <v>336.84</v>
          </cell>
          <cell r="F1715">
            <v>825.41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462.55</v>
          </cell>
          <cell r="E1716">
            <v>38.950000000000003</v>
          </cell>
          <cell r="F1716">
            <v>501.5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5.7</v>
          </cell>
          <cell r="E1717">
            <v>8.2100000000000009</v>
          </cell>
          <cell r="F1717">
            <v>13.91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15.66</v>
          </cell>
          <cell r="E1718">
            <v>16.420000000000002</v>
          </cell>
          <cell r="F1718">
            <v>32.08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50.83</v>
          </cell>
          <cell r="E1719">
            <v>8.2100000000000009</v>
          </cell>
          <cell r="F1719">
            <v>59.04</v>
          </cell>
        </row>
        <row r="1720">
          <cell r="A1720" t="str">
            <v>32.20</v>
          </cell>
          <cell r="B1720" t="str">
            <v>Reparos, conservacoes e complementos - GRUPO 32</v>
          </cell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4.57</v>
          </cell>
          <cell r="E1722">
            <v>3.89</v>
          </cell>
          <cell r="F1722">
            <v>8.4600000000000009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2.2799999999999998</v>
          </cell>
          <cell r="E1723">
            <v>3.89</v>
          </cell>
          <cell r="F1723">
            <v>6.17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12.46</v>
          </cell>
          <cell r="E1724">
            <v>3.89</v>
          </cell>
          <cell r="F1724">
            <v>16.350000000000001</v>
          </cell>
        </row>
        <row r="1725">
          <cell r="A1725" t="str">
            <v>33</v>
          </cell>
          <cell r="B1725" t="str">
            <v>PINTURA</v>
          </cell>
        </row>
        <row r="1726">
          <cell r="A1726" t="str">
            <v>33.01</v>
          </cell>
          <cell r="B1726" t="str">
            <v>Preparo de base</v>
          </cell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7.6</v>
          </cell>
          <cell r="E1727">
            <v>33.43</v>
          </cell>
          <cell r="F1727">
            <v>41.03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4.41</v>
          </cell>
          <cell r="E1728">
            <v>33.43</v>
          </cell>
          <cell r="F1728">
            <v>37.840000000000003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5.93</v>
          </cell>
          <cell r="E1729">
            <v>8.52</v>
          </cell>
          <cell r="F1729">
            <v>14.45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26.46</v>
          </cell>
          <cell r="E1730">
            <v>23.94</v>
          </cell>
          <cell r="F1730">
            <v>50.4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7.89</v>
          </cell>
          <cell r="E1731">
            <v>9.15</v>
          </cell>
          <cell r="F1731">
            <v>17.04</v>
          </cell>
        </row>
        <row r="1732">
          <cell r="A1732" t="str">
            <v>33.02</v>
          </cell>
          <cell r="B1732" t="str">
            <v>Massa corrida</v>
          </cell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2.7</v>
          </cell>
          <cell r="E1733">
            <v>11.52</v>
          </cell>
          <cell r="F1733">
            <v>14.22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5.16</v>
          </cell>
          <cell r="E1734">
            <v>11.52</v>
          </cell>
          <cell r="F1734">
            <v>16.68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6.34</v>
          </cell>
          <cell r="E1736">
            <v>25.35</v>
          </cell>
          <cell r="F1736">
            <v>31.69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8.24</v>
          </cell>
          <cell r="E1737">
            <v>21.54</v>
          </cell>
          <cell r="F1737">
            <v>29.78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16.010000000000002</v>
          </cell>
          <cell r="E1738">
            <v>11.97</v>
          </cell>
          <cell r="F1738">
            <v>27.98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19.02</v>
          </cell>
          <cell r="E1739">
            <v>20.57</v>
          </cell>
          <cell r="F1739">
            <v>39.590000000000003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8.93</v>
          </cell>
          <cell r="E1740">
            <v>15.25</v>
          </cell>
          <cell r="F1740">
            <v>24.18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41.49</v>
          </cell>
          <cell r="E1741">
            <v>15.25</v>
          </cell>
          <cell r="F1741">
            <v>56.74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23.31</v>
          </cell>
          <cell r="E1742">
            <v>20.57</v>
          </cell>
          <cell r="F1742">
            <v>43.88</v>
          </cell>
        </row>
        <row r="1743">
          <cell r="A1743" t="str">
            <v>33.05</v>
          </cell>
          <cell r="B1743" t="str">
            <v>Pintura em superficies de madeira</v>
          </cell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7.77</v>
          </cell>
          <cell r="E1744">
            <v>15.25</v>
          </cell>
          <cell r="F1744">
            <v>23.02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2.93</v>
          </cell>
          <cell r="E1745">
            <v>2.84</v>
          </cell>
          <cell r="F1745">
            <v>5.77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10.07</v>
          </cell>
          <cell r="E1746">
            <v>17.2</v>
          </cell>
          <cell r="F1746">
            <v>27.27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2.67</v>
          </cell>
          <cell r="E1747">
            <v>2.27</v>
          </cell>
          <cell r="F1747">
            <v>4.9400000000000004</v>
          </cell>
        </row>
        <row r="1748">
          <cell r="A1748" t="str">
            <v>33.06</v>
          </cell>
          <cell r="B1748" t="str">
            <v>Pintura em pisos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4.17</v>
          </cell>
          <cell r="E1749">
            <v>20.57</v>
          </cell>
          <cell r="F1749">
            <v>24.74</v>
          </cell>
        </row>
        <row r="1750">
          <cell r="A1750" t="str">
            <v>33.07</v>
          </cell>
          <cell r="B1750" t="str">
            <v>Pintura em estruturas metalicas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11.21</v>
          </cell>
          <cell r="E1751">
            <v>38.29</v>
          </cell>
          <cell r="F1751">
            <v>49.5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3.57</v>
          </cell>
          <cell r="F1752">
            <v>3.57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3.75</v>
          </cell>
          <cell r="F1753">
            <v>3.75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189.17</v>
          </cell>
          <cell r="E1754">
            <v>190.23</v>
          </cell>
          <cell r="F1754">
            <v>379.4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914.19</v>
          </cell>
          <cell r="E1755">
            <v>220.53</v>
          </cell>
          <cell r="F1755">
            <v>1134.72</v>
          </cell>
        </row>
        <row r="1756">
          <cell r="A1756" t="str">
            <v>33.09</v>
          </cell>
          <cell r="B1756" t="str">
            <v>Pintura de sinalizacao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1.61</v>
          </cell>
          <cell r="E1757">
            <v>1.55</v>
          </cell>
          <cell r="F1757">
            <v>3.16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1.02</v>
          </cell>
          <cell r="E1758">
            <v>3.09</v>
          </cell>
          <cell r="F1758">
            <v>4.1100000000000003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7.41</v>
          </cell>
          <cell r="E1760">
            <v>20.57</v>
          </cell>
          <cell r="F1760">
            <v>27.98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9.3699999999999992</v>
          </cell>
          <cell r="E1761">
            <v>20.57</v>
          </cell>
          <cell r="F1761">
            <v>29.94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10.69</v>
          </cell>
          <cell r="E1762">
            <v>20.57</v>
          </cell>
          <cell r="F1762">
            <v>31.26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13.32</v>
          </cell>
          <cell r="E1763">
            <v>20.57</v>
          </cell>
          <cell r="F1763">
            <v>33.89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10.46</v>
          </cell>
          <cell r="E1764">
            <v>20.57</v>
          </cell>
          <cell r="F1764">
            <v>31.03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71.06</v>
          </cell>
          <cell r="E1765">
            <v>43.07</v>
          </cell>
          <cell r="F1765">
            <v>114.13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18.68</v>
          </cell>
          <cell r="E1766">
            <v>20.57</v>
          </cell>
          <cell r="F1766">
            <v>39.25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14.68</v>
          </cell>
          <cell r="E1767">
            <v>28.71</v>
          </cell>
          <cell r="F1767">
            <v>43.39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216.47</v>
          </cell>
          <cell r="F1768">
            <v>216.47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429.21</v>
          </cell>
          <cell r="F1769">
            <v>429.21</v>
          </cell>
        </row>
        <row r="1770">
          <cell r="A1770" t="str">
            <v>33.11</v>
          </cell>
          <cell r="B1770" t="str">
            <v>Pintura em superficie metalica, inclusive preparo</v>
          </cell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17.02</v>
          </cell>
          <cell r="E1771">
            <v>28.71</v>
          </cell>
          <cell r="F1771">
            <v>45.73</v>
          </cell>
        </row>
        <row r="1772">
          <cell r="A1772" t="str">
            <v>33.12</v>
          </cell>
          <cell r="B1772" t="str">
            <v>Pintura em superficie de madeira, inclusive preparo</v>
          </cell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17.399999999999999</v>
          </cell>
          <cell r="E1773">
            <v>28.71</v>
          </cell>
          <cell r="F1773">
            <v>46.11</v>
          </cell>
        </row>
        <row r="1774">
          <cell r="A1774" t="str">
            <v>34</v>
          </cell>
          <cell r="B1774" t="str">
            <v>PAISAGISMO E FECHAMENTOS</v>
          </cell>
        </row>
        <row r="1775">
          <cell r="A1775" t="str">
            <v>34.01</v>
          </cell>
          <cell r="B1775" t="str">
            <v>Preparacao de solo</v>
          </cell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145.24</v>
          </cell>
          <cell r="E1776">
            <v>48.68</v>
          </cell>
          <cell r="F1776">
            <v>193.92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10.43</v>
          </cell>
          <cell r="E1779">
            <v>3.29</v>
          </cell>
          <cell r="F1779">
            <v>13.72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9.6</v>
          </cell>
          <cell r="E1780">
            <v>4.92</v>
          </cell>
          <cell r="F1780">
            <v>14.52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65.16</v>
          </cell>
          <cell r="E1781">
            <v>6.26</v>
          </cell>
          <cell r="F1781">
            <v>71.42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17.77</v>
          </cell>
          <cell r="E1782">
            <v>4.92</v>
          </cell>
          <cell r="F1782">
            <v>22.69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42.66</v>
          </cell>
          <cell r="E1783">
            <v>6.26</v>
          </cell>
          <cell r="F1783">
            <v>48.92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9.73</v>
          </cell>
          <cell r="E1784">
            <v>4.92</v>
          </cell>
          <cell r="F1784">
            <v>14.65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45.74</v>
          </cell>
          <cell r="E1785">
            <v>6.26</v>
          </cell>
          <cell r="F1785">
            <v>52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9.08</v>
          </cell>
          <cell r="F1786">
            <v>9.08</v>
          </cell>
        </row>
        <row r="1787">
          <cell r="A1787" t="str">
            <v>34.03</v>
          </cell>
          <cell r="B1787" t="str">
            <v>Vegetacao arbustiva</v>
          </cell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47.06</v>
          </cell>
          <cell r="E1788">
            <v>3.61</v>
          </cell>
          <cell r="F1788">
            <v>50.67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33.450000000000003</v>
          </cell>
          <cell r="E1789">
            <v>3.61</v>
          </cell>
          <cell r="F1789">
            <v>37.06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34.6</v>
          </cell>
          <cell r="E1790">
            <v>3.61</v>
          </cell>
          <cell r="F1790">
            <v>38.21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49.79</v>
          </cell>
          <cell r="E1791">
            <v>3.61</v>
          </cell>
          <cell r="F1791">
            <v>53.4</v>
          </cell>
        </row>
        <row r="1792">
          <cell r="A1792" t="str">
            <v>34.04</v>
          </cell>
          <cell r="B1792" t="str">
            <v>arvores</v>
          </cell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68.510000000000005</v>
          </cell>
          <cell r="E1793">
            <v>31.32</v>
          </cell>
          <cell r="F1793">
            <v>99.83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84.93</v>
          </cell>
          <cell r="E1794">
            <v>31.32</v>
          </cell>
          <cell r="F1794">
            <v>116.25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115.91</v>
          </cell>
          <cell r="E1795">
            <v>31.32</v>
          </cell>
          <cell r="F1795">
            <v>147.22999999999999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205.25</v>
          </cell>
          <cell r="E1796">
            <v>3.53</v>
          </cell>
          <cell r="F1796">
            <v>208.78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97.96</v>
          </cell>
          <cell r="E1797">
            <v>3.53</v>
          </cell>
          <cell r="F1797">
            <v>101.49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128.44</v>
          </cell>
          <cell r="E1798">
            <v>31.32</v>
          </cell>
          <cell r="F1798">
            <v>159.76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275.24</v>
          </cell>
          <cell r="E1799">
            <v>31.32</v>
          </cell>
          <cell r="F1799">
            <v>306.56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54.23</v>
          </cell>
          <cell r="E1800">
            <v>31.32</v>
          </cell>
          <cell r="F1800">
            <v>85.55</v>
          </cell>
        </row>
        <row r="1801">
          <cell r="A1801" t="str">
            <v>34.05</v>
          </cell>
          <cell r="B1801" t="str">
            <v>Cercas e fechamentos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30.27</v>
          </cell>
          <cell r="E1802">
            <v>31.32</v>
          </cell>
          <cell r="F1802">
            <v>61.59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43.39</v>
          </cell>
          <cell r="E1803">
            <v>31.32</v>
          </cell>
          <cell r="F1803">
            <v>74.709999999999994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48.95</v>
          </cell>
          <cell r="E1804">
            <v>31.32</v>
          </cell>
          <cell r="F1804">
            <v>80.27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174.19</v>
          </cell>
          <cell r="E1805">
            <v>50.24</v>
          </cell>
          <cell r="F1805">
            <v>224.43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241.08</v>
          </cell>
          <cell r="F1806">
            <v>241.08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258.68</v>
          </cell>
          <cell r="F1807">
            <v>258.68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257.36</v>
          </cell>
          <cell r="F1808">
            <v>257.36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37.31</v>
          </cell>
          <cell r="F1809">
            <v>37.31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292.5</v>
          </cell>
          <cell r="F1810">
            <v>292.5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417.25</v>
          </cell>
          <cell r="E1811">
            <v>64.61</v>
          </cell>
          <cell r="F1811">
            <v>481.86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280.61</v>
          </cell>
          <cell r="F1812">
            <v>280.61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2059.54</v>
          </cell>
          <cell r="E1813">
            <v>96.48</v>
          </cell>
          <cell r="F1813">
            <v>2156.02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1757.34</v>
          </cell>
          <cell r="E1814">
            <v>96.48</v>
          </cell>
          <cell r="F1814">
            <v>1853.82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611.82000000000005</v>
          </cell>
          <cell r="E1815">
            <v>37.9</v>
          </cell>
          <cell r="F1815">
            <v>649.72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850.48</v>
          </cell>
          <cell r="E1816">
            <v>32.880000000000003</v>
          </cell>
          <cell r="F1816">
            <v>883.36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1380.26</v>
          </cell>
          <cell r="E1817">
            <v>77.849999999999994</v>
          </cell>
          <cell r="F1817">
            <v>1458.11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120.26</v>
          </cell>
          <cell r="E1818">
            <v>95.19</v>
          </cell>
          <cell r="F1818">
            <v>215.45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173.12</v>
          </cell>
          <cell r="E1819">
            <v>50.58</v>
          </cell>
          <cell r="F1819">
            <v>223.7</v>
          </cell>
        </row>
        <row r="1820">
          <cell r="A1820" t="str">
            <v>34.13</v>
          </cell>
          <cell r="B1820" t="str">
            <v>Corte, recorte e remocao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104.05</v>
          </cell>
          <cell r="E1821">
            <v>151.96</v>
          </cell>
          <cell r="F1821">
            <v>256.01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553.17999999999995</v>
          </cell>
          <cell r="E1822">
            <v>187.1</v>
          </cell>
          <cell r="F1822">
            <v>740.28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1918.42</v>
          </cell>
          <cell r="E1823">
            <v>339.06</v>
          </cell>
          <cell r="F1823">
            <v>2257.48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2846.5</v>
          </cell>
          <cell r="E1824">
            <v>919.36</v>
          </cell>
          <cell r="F1824">
            <v>3765.86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5898.96</v>
          </cell>
          <cell r="E1825">
            <v>1838.72</v>
          </cell>
          <cell r="F1825">
            <v>7737.68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8696.6200000000008</v>
          </cell>
          <cell r="E1826">
            <v>2135.04</v>
          </cell>
          <cell r="F1826">
            <v>10831.66</v>
          </cell>
        </row>
        <row r="1827">
          <cell r="A1827" t="str">
            <v>34.20</v>
          </cell>
          <cell r="B1827" t="str">
            <v>Reparos, conservacoes e complementos - GRUPO 34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9.81</v>
          </cell>
          <cell r="E1828">
            <v>7.59</v>
          </cell>
          <cell r="F1828">
            <v>17.399999999999999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75.69</v>
          </cell>
          <cell r="E1829">
            <v>10.51</v>
          </cell>
          <cell r="F1829">
            <v>86.2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11.09</v>
          </cell>
          <cell r="F1830">
            <v>11.09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2.17</v>
          </cell>
          <cell r="E1831">
            <v>15.93</v>
          </cell>
          <cell r="F1831">
            <v>18.100000000000001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2.2400000000000002</v>
          </cell>
          <cell r="E1832">
            <v>21.35</v>
          </cell>
          <cell r="F1832">
            <v>23.59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447.82</v>
          </cell>
          <cell r="E1833">
            <v>173.39</v>
          </cell>
          <cell r="F1833">
            <v>621.21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775.41</v>
          </cell>
          <cell r="E1834">
            <v>21.59</v>
          </cell>
          <cell r="F1834">
            <v>797</v>
          </cell>
        </row>
        <row r="1835">
          <cell r="A1835" t="str">
            <v>35</v>
          </cell>
          <cell r="B1835" t="str">
            <v>PLAYGROUND E EQUIPAMENTO RECREATIVO</v>
          </cell>
        </row>
        <row r="1836">
          <cell r="A1836" t="str">
            <v>35.01</v>
          </cell>
          <cell r="B1836" t="str">
            <v>Quadra e equipamento de esportes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51.09</v>
          </cell>
          <cell r="E1837">
            <v>6.47</v>
          </cell>
          <cell r="F1837">
            <v>57.56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1863.59</v>
          </cell>
          <cell r="E1838">
            <v>155.37</v>
          </cell>
          <cell r="F1838">
            <v>2018.96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2252.17</v>
          </cell>
          <cell r="E1839">
            <v>1957</v>
          </cell>
          <cell r="F1839">
            <v>4209.17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1575.52</v>
          </cell>
          <cell r="E1840">
            <v>155.37</v>
          </cell>
          <cell r="F1840">
            <v>1730.89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138.96</v>
          </cell>
          <cell r="E1841">
            <v>31.98</v>
          </cell>
          <cell r="F1841">
            <v>170.94</v>
          </cell>
        </row>
        <row r="1842">
          <cell r="A1842" t="str">
            <v>35.03</v>
          </cell>
          <cell r="B1842" t="str">
            <v>Abrigo, guarita e quiosque</v>
          </cell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4219.38</v>
          </cell>
          <cell r="E1843">
            <v>91.89</v>
          </cell>
          <cell r="F1843">
            <v>4311.2700000000004</v>
          </cell>
        </row>
        <row r="1844">
          <cell r="A1844" t="str">
            <v>35.04</v>
          </cell>
          <cell r="B1844" t="str">
            <v>Bancos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133.4</v>
          </cell>
          <cell r="E1845">
            <v>93.71</v>
          </cell>
          <cell r="F1845">
            <v>227.11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581.79999999999995</v>
          </cell>
          <cell r="E1846">
            <v>20.86</v>
          </cell>
          <cell r="F1846">
            <v>602.66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203.83</v>
          </cell>
          <cell r="E1847">
            <v>58.41</v>
          </cell>
          <cell r="F1847">
            <v>262.24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535.99</v>
          </cell>
          <cell r="E1848">
            <v>29.33</v>
          </cell>
          <cell r="F1848">
            <v>565.32000000000005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875.2</v>
          </cell>
          <cell r="E1849">
            <v>44</v>
          </cell>
          <cell r="F1849">
            <v>919.2</v>
          </cell>
        </row>
        <row r="1850">
          <cell r="A1850" t="str">
            <v>35.05</v>
          </cell>
          <cell r="B1850" t="str">
            <v>Equipamento recreativo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5235.1000000000004</v>
          </cell>
          <cell r="E1851">
            <v>207.17</v>
          </cell>
          <cell r="F1851">
            <v>5442.27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1585.14</v>
          </cell>
          <cell r="E1852">
            <v>207.17</v>
          </cell>
          <cell r="F1852">
            <v>1792.31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1300.8900000000001</v>
          </cell>
          <cell r="E1853">
            <v>207.17</v>
          </cell>
          <cell r="F1853">
            <v>1508.06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1800.99</v>
          </cell>
          <cell r="E1854">
            <v>207.17</v>
          </cell>
          <cell r="F1854">
            <v>2008.16</v>
          </cell>
        </row>
        <row r="1855">
          <cell r="A1855" t="str">
            <v>35.07</v>
          </cell>
          <cell r="B1855" t="str">
            <v>Mastro para bandeiras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5900.54</v>
          </cell>
          <cell r="E1856">
            <v>329.32</v>
          </cell>
          <cell r="F1856">
            <v>6229.86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9461.58</v>
          </cell>
          <cell r="E1857">
            <v>329.32</v>
          </cell>
          <cell r="F1857">
            <v>9790.9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3129.49</v>
          </cell>
          <cell r="E1858">
            <v>48.64</v>
          </cell>
          <cell r="F1858">
            <v>3178.13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1942.52</v>
          </cell>
          <cell r="E1859">
            <v>48.64</v>
          </cell>
          <cell r="F1859">
            <v>1991.16</v>
          </cell>
        </row>
        <row r="1860">
          <cell r="A1860" t="str">
            <v>35.20</v>
          </cell>
          <cell r="B1860" t="str">
            <v>Reparos, conservacoes e complementos - GRUPO 35</v>
          </cell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11.17</v>
          </cell>
          <cell r="F1861">
            <v>11.17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1155</v>
          </cell>
          <cell r="E1862">
            <v>32.369999999999997</v>
          </cell>
          <cell r="F1862">
            <v>1187.3699999999999</v>
          </cell>
        </row>
        <row r="1863">
          <cell r="A1863" t="str">
            <v>36</v>
          </cell>
          <cell r="B1863" t="str">
            <v>ENTRADA DE ENERGIA ELETRICA E TELEFONIA</v>
          </cell>
        </row>
        <row r="1864">
          <cell r="A1864" t="str">
            <v>36.01</v>
          </cell>
          <cell r="B1864" t="str">
            <v>Entrada de energia - componentes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151674.19</v>
          </cell>
          <cell r="E1865">
            <v>253.79</v>
          </cell>
          <cell r="F1865">
            <v>151927.98000000001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123062.65</v>
          </cell>
          <cell r="E1866">
            <v>253.79</v>
          </cell>
          <cell r="F1866">
            <v>123316.44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137063.41</v>
          </cell>
          <cell r="E1867">
            <v>507.58</v>
          </cell>
          <cell r="F1867">
            <v>137570.99</v>
          </cell>
        </row>
        <row r="1868">
          <cell r="A1868" t="str">
            <v>36.03</v>
          </cell>
          <cell r="B1868" t="str">
            <v>Caixas de entrada / medicao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139.01</v>
          </cell>
          <cell r="E1869">
            <v>165.84</v>
          </cell>
          <cell r="F1869">
            <v>304.85000000000002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259.13</v>
          </cell>
          <cell r="E1870">
            <v>165.84</v>
          </cell>
          <cell r="F1870">
            <v>424.97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1047.02</v>
          </cell>
          <cell r="E1871">
            <v>191.44</v>
          </cell>
          <cell r="F1871">
            <v>1238.46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2679.28</v>
          </cell>
          <cell r="E1872">
            <v>191.44</v>
          </cell>
          <cell r="F1872">
            <v>2870.72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1619.81</v>
          </cell>
          <cell r="E1873">
            <v>191.44</v>
          </cell>
          <cell r="F1873">
            <v>1811.25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619.39</v>
          </cell>
          <cell r="E1874">
            <v>143.58000000000001</v>
          </cell>
          <cell r="F1874">
            <v>762.97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2376.92</v>
          </cell>
          <cell r="E1875">
            <v>199.51</v>
          </cell>
          <cell r="F1875">
            <v>2576.4299999999998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1079.3599999999999</v>
          </cell>
          <cell r="E1876">
            <v>191.44</v>
          </cell>
          <cell r="F1876">
            <v>1270.8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137.97</v>
          </cell>
          <cell r="E1877">
            <v>95.72</v>
          </cell>
          <cell r="F1877">
            <v>233.69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259.38</v>
          </cell>
          <cell r="E1878">
            <v>165.84</v>
          </cell>
          <cell r="F1878">
            <v>425.22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712.55</v>
          </cell>
          <cell r="E1879">
            <v>191.44</v>
          </cell>
          <cell r="F1879">
            <v>903.99</v>
          </cell>
        </row>
        <row r="1880">
          <cell r="A1880" t="str">
            <v>36.04</v>
          </cell>
          <cell r="B1880" t="str">
            <v>Suporte (Braquet)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32.56</v>
          </cell>
          <cell r="E1881">
            <v>14.36</v>
          </cell>
          <cell r="F1881">
            <v>46.92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43.49</v>
          </cell>
          <cell r="E1882">
            <v>14.36</v>
          </cell>
          <cell r="F1882">
            <v>57.85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55.93</v>
          </cell>
          <cell r="E1883">
            <v>14.36</v>
          </cell>
          <cell r="F1883">
            <v>70.290000000000006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86.11</v>
          </cell>
          <cell r="E1884">
            <v>14.36</v>
          </cell>
          <cell r="F1884">
            <v>100.47</v>
          </cell>
        </row>
        <row r="1885">
          <cell r="A1885" t="str">
            <v>36.05</v>
          </cell>
          <cell r="B1885" t="str">
            <v>Isoladores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40.950000000000003</v>
          </cell>
          <cell r="E1886">
            <v>9.57</v>
          </cell>
          <cell r="F1886">
            <v>50.52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89.84</v>
          </cell>
          <cell r="E1887">
            <v>9.57</v>
          </cell>
          <cell r="F1887">
            <v>99.41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60.45</v>
          </cell>
          <cell r="E1888">
            <v>35.89</v>
          </cell>
          <cell r="F1888">
            <v>96.34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119.23</v>
          </cell>
          <cell r="E1889">
            <v>9.57</v>
          </cell>
          <cell r="F1889">
            <v>128.80000000000001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162.03</v>
          </cell>
          <cell r="E1890">
            <v>9.57</v>
          </cell>
          <cell r="F1890">
            <v>171.6</v>
          </cell>
        </row>
        <row r="1891">
          <cell r="A1891" t="str">
            <v>36.06</v>
          </cell>
          <cell r="B1891" t="str">
            <v>Muflas e terminais</v>
          </cell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535.42999999999995</v>
          </cell>
          <cell r="E1892">
            <v>23.94</v>
          </cell>
          <cell r="F1892">
            <v>559.37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494.46</v>
          </cell>
          <cell r="E1893">
            <v>23.94</v>
          </cell>
          <cell r="F1893">
            <v>518.4</v>
          </cell>
        </row>
        <row r="1894">
          <cell r="A1894" t="str">
            <v>36.07</v>
          </cell>
          <cell r="B1894" t="str">
            <v>Para-raios de media tensao</v>
          </cell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174.13</v>
          </cell>
          <cell r="E1895">
            <v>22.45</v>
          </cell>
          <cell r="F1895">
            <v>196.58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188.04</v>
          </cell>
          <cell r="E1896">
            <v>22.45</v>
          </cell>
          <cell r="F1896">
            <v>210.49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194.6</v>
          </cell>
          <cell r="E1897">
            <v>22.45</v>
          </cell>
          <cell r="F1897">
            <v>217.05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198.1</v>
          </cell>
          <cell r="E1898">
            <v>22.45</v>
          </cell>
          <cell r="F1898">
            <v>220.55</v>
          </cell>
        </row>
        <row r="1899">
          <cell r="A1899" t="str">
            <v>36.08</v>
          </cell>
          <cell r="B1899" t="str">
            <v>Gerador e grupo gerador</v>
          </cell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189333.09</v>
          </cell>
          <cell r="E1900">
            <v>1845.4</v>
          </cell>
          <cell r="F1900">
            <v>191178.49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257444.7</v>
          </cell>
          <cell r="E1901">
            <v>1845.4</v>
          </cell>
          <cell r="F1901">
            <v>259290.1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91380.24</v>
          </cell>
          <cell r="E1902">
            <v>1845.4</v>
          </cell>
          <cell r="F1902">
            <v>93225.64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132522.19</v>
          </cell>
          <cell r="E1903">
            <v>1845.4</v>
          </cell>
          <cell r="F1903">
            <v>134367.59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82290.84</v>
          </cell>
          <cell r="E1904">
            <v>985.05</v>
          </cell>
          <cell r="F1904">
            <v>83275.89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146630.19</v>
          </cell>
          <cell r="E1905">
            <v>1845.4</v>
          </cell>
          <cell r="F1905">
            <v>148475.59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386869.06</v>
          </cell>
          <cell r="E1906">
            <v>2042.41</v>
          </cell>
          <cell r="F1906">
            <v>388911.47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148140.03</v>
          </cell>
          <cell r="E1907">
            <v>1845.4</v>
          </cell>
          <cell r="F1907">
            <v>149985.43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387598.44</v>
          </cell>
          <cell r="E1908">
            <v>2023.8</v>
          </cell>
          <cell r="F1908">
            <v>389622.24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296731.63</v>
          </cell>
          <cell r="E1909">
            <v>2042.41</v>
          </cell>
          <cell r="F1909">
            <v>298774.03999999998</v>
          </cell>
        </row>
        <row r="1910">
          <cell r="A1910" t="str">
            <v>36.09</v>
          </cell>
          <cell r="B1910" t="str">
            <v>Transformador de entrada</v>
          </cell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35249.35</v>
          </cell>
          <cell r="E1911">
            <v>985.05</v>
          </cell>
          <cell r="F1911">
            <v>36234.400000000001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25298.06</v>
          </cell>
          <cell r="E1912">
            <v>985.05</v>
          </cell>
          <cell r="F1912">
            <v>26283.11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62206.3</v>
          </cell>
          <cell r="E1913">
            <v>1576.08</v>
          </cell>
          <cell r="F1913">
            <v>63782.38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113133.34</v>
          </cell>
          <cell r="E1914">
            <v>1576.08</v>
          </cell>
          <cell r="F1914">
            <v>114709.42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4880.01</v>
          </cell>
          <cell r="E1915">
            <v>394.02</v>
          </cell>
          <cell r="F1915">
            <v>5274.03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5254.89</v>
          </cell>
          <cell r="E1916">
            <v>394.02</v>
          </cell>
          <cell r="F1916">
            <v>5648.91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22568.46</v>
          </cell>
          <cell r="E1917">
            <v>985.05</v>
          </cell>
          <cell r="F1917">
            <v>23553.51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38296.120000000003</v>
          </cell>
          <cell r="E1918">
            <v>985.05</v>
          </cell>
          <cell r="F1918">
            <v>39281.17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19325.75</v>
          </cell>
          <cell r="E1919">
            <v>985.05</v>
          </cell>
          <cell r="F1919">
            <v>20310.8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77610.13</v>
          </cell>
          <cell r="E1920">
            <v>1576.08</v>
          </cell>
          <cell r="F1920">
            <v>79186.210000000006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16814.7</v>
          </cell>
          <cell r="E1921">
            <v>394.02</v>
          </cell>
          <cell r="F1921">
            <v>17208.72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60909.79</v>
          </cell>
          <cell r="E1922">
            <v>1576.08</v>
          </cell>
          <cell r="F1922">
            <v>62485.87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85972.37</v>
          </cell>
          <cell r="E1923">
            <v>1576.08</v>
          </cell>
          <cell r="F1923">
            <v>87548.45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98718.94</v>
          </cell>
          <cell r="E1924">
            <v>1576.08</v>
          </cell>
          <cell r="F1924">
            <v>100295.02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66127.87</v>
          </cell>
          <cell r="E1925">
            <v>985.05</v>
          </cell>
          <cell r="F1925">
            <v>67112.92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26245.33</v>
          </cell>
          <cell r="E1926">
            <v>985.05</v>
          </cell>
          <cell r="F1926">
            <v>27230.38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118739.33</v>
          </cell>
          <cell r="E1927">
            <v>1576.08</v>
          </cell>
          <cell r="F1927">
            <v>120315.41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34231.22</v>
          </cell>
          <cell r="E1928">
            <v>985.05</v>
          </cell>
          <cell r="F1928">
            <v>35216.269999999997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43088.73</v>
          </cell>
          <cell r="E1929">
            <v>985.05</v>
          </cell>
          <cell r="F1929">
            <v>44073.78</v>
          </cell>
        </row>
        <row r="1930">
          <cell r="A1930" t="str">
            <v>36.20</v>
          </cell>
          <cell r="B1930" t="str">
            <v>Reparos, conservacoes e complementos - GRUPO 36</v>
          </cell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71.88</v>
          </cell>
          <cell r="E1931">
            <v>19.149999999999999</v>
          </cell>
          <cell r="F1931">
            <v>91.03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46.79</v>
          </cell>
          <cell r="E1932">
            <v>9.57</v>
          </cell>
          <cell r="F1932">
            <v>56.36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1444.76</v>
          </cell>
          <cell r="E1933">
            <v>62.35</v>
          </cell>
          <cell r="F1933">
            <v>1507.11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25.24</v>
          </cell>
          <cell r="E1934">
            <v>9.57</v>
          </cell>
          <cell r="F1934">
            <v>34.81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3.42</v>
          </cell>
          <cell r="E1935">
            <v>7.18</v>
          </cell>
          <cell r="F1935">
            <v>10.6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19.170000000000002</v>
          </cell>
          <cell r="E1936">
            <v>9.57</v>
          </cell>
          <cell r="F1936">
            <v>28.74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622.79</v>
          </cell>
          <cell r="E1937">
            <v>0.97</v>
          </cell>
          <cell r="F1937">
            <v>623.76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468.52</v>
          </cell>
          <cell r="E1938">
            <v>23.94</v>
          </cell>
          <cell r="F1938">
            <v>492.46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318.95999999999998</v>
          </cell>
          <cell r="E1939">
            <v>23.94</v>
          </cell>
          <cell r="F1939">
            <v>342.9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300.31</v>
          </cell>
          <cell r="E1940">
            <v>134.66</v>
          </cell>
          <cell r="F1940">
            <v>434.97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577.66999999999996</v>
          </cell>
          <cell r="E1941">
            <v>0.97</v>
          </cell>
          <cell r="F1941">
            <v>578.64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24.45</v>
          </cell>
          <cell r="E1942">
            <v>47.86</v>
          </cell>
          <cell r="F1942">
            <v>72.31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461.56</v>
          </cell>
          <cell r="E1943">
            <v>0.97</v>
          </cell>
          <cell r="F1943">
            <v>462.53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18.79</v>
          </cell>
          <cell r="E1945">
            <v>0.78</v>
          </cell>
          <cell r="F1945">
            <v>19.57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18.79</v>
          </cell>
          <cell r="E1946">
            <v>1.17</v>
          </cell>
          <cell r="F1946">
            <v>19.96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981.75</v>
          </cell>
          <cell r="E1947">
            <v>9.74</v>
          </cell>
          <cell r="F1947">
            <v>991.49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1224.01</v>
          </cell>
          <cell r="E1948">
            <v>9.74</v>
          </cell>
          <cell r="F1948">
            <v>1233.75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37.479999999999997</v>
          </cell>
          <cell r="E1949">
            <v>0.97</v>
          </cell>
          <cell r="F1949">
            <v>38.450000000000003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18.52</v>
          </cell>
          <cell r="E1950">
            <v>67.33</v>
          </cell>
          <cell r="F1950">
            <v>85.85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78.010000000000005</v>
          </cell>
          <cell r="E1951">
            <v>0.97</v>
          </cell>
          <cell r="F1951">
            <v>78.98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194.35</v>
          </cell>
          <cell r="E1952">
            <v>134.66</v>
          </cell>
          <cell r="F1952">
            <v>329.01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315.72000000000003</v>
          </cell>
          <cell r="E1953">
            <v>0.97</v>
          </cell>
          <cell r="F1953">
            <v>316.69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518.16</v>
          </cell>
          <cell r="E1954">
            <v>134.66</v>
          </cell>
          <cell r="F1954">
            <v>652.82000000000005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2528.81</v>
          </cell>
          <cell r="E1955">
            <v>47.86</v>
          </cell>
          <cell r="F1955">
            <v>2576.67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3811.13</v>
          </cell>
          <cell r="E1956">
            <v>47.86</v>
          </cell>
          <cell r="F1956">
            <v>3858.99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4923.82</v>
          </cell>
          <cell r="E1957">
            <v>47.86</v>
          </cell>
          <cell r="F1957">
            <v>4971.68</v>
          </cell>
        </row>
        <row r="1958">
          <cell r="A1958" t="str">
            <v>37</v>
          </cell>
          <cell r="B1958" t="str">
            <v>QUADRO E PAINEL PARA ENERGIA ELETRICA E TELEFONIA</v>
          </cell>
        </row>
        <row r="1959">
          <cell r="A1959" t="str">
            <v>37.01</v>
          </cell>
          <cell r="B1959" t="str">
            <v>Quadro para telefonia embutir, protecao IP40 chapa nº 16msg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486.82</v>
          </cell>
          <cell r="E1963">
            <v>182.92</v>
          </cell>
          <cell r="F1963">
            <v>669.74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1010.55</v>
          </cell>
          <cell r="E1964">
            <v>245.21</v>
          </cell>
          <cell r="F1964">
            <v>1255.76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81.13</v>
          </cell>
          <cell r="E1966">
            <v>71.8</v>
          </cell>
          <cell r="F1966">
            <v>152.93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170.16</v>
          </cell>
          <cell r="E1967">
            <v>95.72</v>
          </cell>
          <cell r="F1967">
            <v>265.88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332.53</v>
          </cell>
          <cell r="E1968">
            <v>119.66</v>
          </cell>
          <cell r="F1968">
            <v>452.19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512.27</v>
          </cell>
          <cell r="E1969">
            <v>143.58000000000001</v>
          </cell>
          <cell r="F1969">
            <v>655.85</v>
          </cell>
        </row>
        <row r="1970">
          <cell r="A1970" t="str">
            <v>37.03</v>
          </cell>
          <cell r="B1970" t="str">
            <v>Quadro distribuicao de luz e forca de embutir universal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519.42999999999995</v>
          </cell>
          <cell r="E1971">
            <v>143.1</v>
          </cell>
          <cell r="F1971">
            <v>662.53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514.13</v>
          </cell>
          <cell r="E1972">
            <v>143.1</v>
          </cell>
          <cell r="F1972">
            <v>657.23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704.97</v>
          </cell>
          <cell r="E1973">
            <v>178.89</v>
          </cell>
          <cell r="F1973">
            <v>883.86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736.72</v>
          </cell>
          <cell r="E1974">
            <v>178.89</v>
          </cell>
          <cell r="F1974">
            <v>915.61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1086.69</v>
          </cell>
          <cell r="E1975">
            <v>214.65</v>
          </cell>
          <cell r="F1975">
            <v>1301.3399999999999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1511.94</v>
          </cell>
          <cell r="E1976">
            <v>214.65</v>
          </cell>
          <cell r="F1976">
            <v>1726.59</v>
          </cell>
        </row>
        <row r="1977">
          <cell r="A1977" t="str">
            <v>37.04</v>
          </cell>
          <cell r="B1977" t="str">
            <v>Quadro distribuicao de luz e forca de sobrepor universal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657.48</v>
          </cell>
          <cell r="E1978">
            <v>107.34</v>
          </cell>
          <cell r="F1978">
            <v>764.82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768.87</v>
          </cell>
          <cell r="E1979">
            <v>107.34</v>
          </cell>
          <cell r="F1979">
            <v>876.21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878.86</v>
          </cell>
          <cell r="E1980">
            <v>143.1</v>
          </cell>
          <cell r="F1980">
            <v>1021.96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925.71</v>
          </cell>
          <cell r="E1981">
            <v>143.1</v>
          </cell>
          <cell r="F1981">
            <v>1068.81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1268.1400000000001</v>
          </cell>
          <cell r="E1982">
            <v>178.89</v>
          </cell>
          <cell r="F1982">
            <v>1447.03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2012.42</v>
          </cell>
          <cell r="E1983">
            <v>178.89</v>
          </cell>
          <cell r="F1983">
            <v>2191.31</v>
          </cell>
        </row>
        <row r="1984">
          <cell r="A1984" t="str">
            <v>37.06</v>
          </cell>
          <cell r="B1984" t="str">
            <v>Painel autoportante</v>
          </cell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6452.62</v>
          </cell>
          <cell r="E1985">
            <v>126.9</v>
          </cell>
          <cell r="F1985">
            <v>6579.52</v>
          </cell>
        </row>
        <row r="1986">
          <cell r="A1986" t="str">
            <v>37.10</v>
          </cell>
          <cell r="B1986" t="str">
            <v>Barramentos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105.49</v>
          </cell>
          <cell r="E1987">
            <v>8.52</v>
          </cell>
          <cell r="F1987">
            <v>114.01</v>
          </cell>
        </row>
        <row r="1988">
          <cell r="A1988" t="str">
            <v>37.11</v>
          </cell>
          <cell r="B1988" t="str">
            <v>Bases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39.78</v>
          </cell>
          <cell r="E1989">
            <v>14.36</v>
          </cell>
          <cell r="F1989">
            <v>54.14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47.07</v>
          </cell>
          <cell r="E1990">
            <v>23.94</v>
          </cell>
          <cell r="F1990">
            <v>71.010000000000005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55.48</v>
          </cell>
          <cell r="E1991">
            <v>47.86</v>
          </cell>
          <cell r="F1991">
            <v>103.34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166.11</v>
          </cell>
          <cell r="E1992">
            <v>47.86</v>
          </cell>
          <cell r="F1992">
            <v>213.97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245.83</v>
          </cell>
          <cell r="E1993">
            <v>47.86</v>
          </cell>
          <cell r="F1993">
            <v>293.69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773.45</v>
          </cell>
          <cell r="E1994">
            <v>57.43</v>
          </cell>
          <cell r="F1994">
            <v>830.88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318.56</v>
          </cell>
          <cell r="E1995">
            <v>57.43</v>
          </cell>
          <cell r="F1995">
            <v>375.99</v>
          </cell>
        </row>
        <row r="1996">
          <cell r="A1996" t="str">
            <v>37.12</v>
          </cell>
          <cell r="B1996" t="str">
            <v>Fusiveis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28.09</v>
          </cell>
          <cell r="E1997">
            <v>9.57</v>
          </cell>
          <cell r="F1997">
            <v>37.659999999999997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59.05</v>
          </cell>
          <cell r="E1998">
            <v>9.57</v>
          </cell>
          <cell r="F1998">
            <v>68.62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90.02</v>
          </cell>
          <cell r="E1999">
            <v>9.57</v>
          </cell>
          <cell r="F1999">
            <v>99.59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129.49</v>
          </cell>
          <cell r="E2000">
            <v>9.57</v>
          </cell>
          <cell r="F2000">
            <v>139.06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153.83000000000001</v>
          </cell>
          <cell r="E2001">
            <v>9.57</v>
          </cell>
          <cell r="F2001">
            <v>163.4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331.55</v>
          </cell>
          <cell r="E2002">
            <v>9.57</v>
          </cell>
          <cell r="F2002">
            <v>341.12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8.52</v>
          </cell>
          <cell r="E2003">
            <v>9.57</v>
          </cell>
          <cell r="F2003">
            <v>18.09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11.3</v>
          </cell>
          <cell r="E2004">
            <v>9.57</v>
          </cell>
          <cell r="F2004">
            <v>20.87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33.81</v>
          </cell>
          <cell r="E2005">
            <v>2.39</v>
          </cell>
          <cell r="F2005">
            <v>36.200000000000003</v>
          </cell>
        </row>
        <row r="2006">
          <cell r="A2006" t="str">
            <v>37.13</v>
          </cell>
          <cell r="B2006" t="str">
            <v>Disjuntores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16176.56</v>
          </cell>
          <cell r="E2007">
            <v>300.5</v>
          </cell>
          <cell r="F2007">
            <v>16477.060000000001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32509.200000000001</v>
          </cell>
          <cell r="E2009">
            <v>397</v>
          </cell>
          <cell r="F2009">
            <v>32906.199999999997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73286.38</v>
          </cell>
          <cell r="E2010">
            <v>47.86</v>
          </cell>
          <cell r="F2010">
            <v>73334.240000000005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129745.8</v>
          </cell>
          <cell r="E2011">
            <v>47.86</v>
          </cell>
          <cell r="F2011">
            <v>129793.66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13.06</v>
          </cell>
          <cell r="E2012">
            <v>14.36</v>
          </cell>
          <cell r="F2012">
            <v>27.42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28.24</v>
          </cell>
          <cell r="E2013">
            <v>14.36</v>
          </cell>
          <cell r="F2013">
            <v>42.6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105.15</v>
          </cell>
          <cell r="E2014">
            <v>28.71</v>
          </cell>
          <cell r="F2014">
            <v>133.86000000000001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152.22999999999999</v>
          </cell>
          <cell r="E2015">
            <v>28.71</v>
          </cell>
          <cell r="F2015">
            <v>180.94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138.22</v>
          </cell>
          <cell r="E2016">
            <v>43.07</v>
          </cell>
          <cell r="F2016">
            <v>181.29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164.35</v>
          </cell>
          <cell r="E2017">
            <v>43.07</v>
          </cell>
          <cell r="F2017">
            <v>207.42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2945.39</v>
          </cell>
          <cell r="E2020">
            <v>95.72</v>
          </cell>
          <cell r="F2020">
            <v>3041.11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4385.47</v>
          </cell>
          <cell r="E2021">
            <v>95.72</v>
          </cell>
          <cell r="F2021">
            <v>4481.1899999999996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11113.67</v>
          </cell>
          <cell r="E2023">
            <v>95.72</v>
          </cell>
          <cell r="F2023">
            <v>11209.39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13687</v>
          </cell>
          <cell r="E2024">
            <v>95.72</v>
          </cell>
          <cell r="F2024">
            <v>13782.72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18315.650000000001</v>
          </cell>
          <cell r="E2025">
            <v>95.72</v>
          </cell>
          <cell r="F2025">
            <v>18411.37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12.87</v>
          </cell>
          <cell r="E2026">
            <v>9.57</v>
          </cell>
          <cell r="F2026">
            <v>22.44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15.46</v>
          </cell>
          <cell r="E2027">
            <v>9.57</v>
          </cell>
          <cell r="F2027">
            <v>25.03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47.19</v>
          </cell>
          <cell r="E2028">
            <v>9.57</v>
          </cell>
          <cell r="F2028">
            <v>56.76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50.95</v>
          </cell>
          <cell r="E2029">
            <v>9.57</v>
          </cell>
          <cell r="F2029">
            <v>60.52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58.81</v>
          </cell>
          <cell r="E2030">
            <v>9.57</v>
          </cell>
          <cell r="F2030">
            <v>68.38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145.65</v>
          </cell>
          <cell r="E2031">
            <v>9.57</v>
          </cell>
          <cell r="F2031">
            <v>155.22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68.69</v>
          </cell>
          <cell r="E2032">
            <v>9.57</v>
          </cell>
          <cell r="F2032">
            <v>78.260000000000005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71.23</v>
          </cell>
          <cell r="E2033">
            <v>9.57</v>
          </cell>
          <cell r="F2033">
            <v>80.8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77.06</v>
          </cell>
          <cell r="E2034">
            <v>9.57</v>
          </cell>
          <cell r="F2034">
            <v>86.63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1521.64</v>
          </cell>
          <cell r="E2035">
            <v>9.57</v>
          </cell>
          <cell r="F2035">
            <v>1531.21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397602</v>
          </cell>
          <cell r="E2038">
            <v>47.86</v>
          </cell>
          <cell r="F2038">
            <v>397649.86</v>
          </cell>
        </row>
        <row r="2039">
          <cell r="A2039" t="str">
            <v>37.14</v>
          </cell>
          <cell r="B2039" t="str">
            <v>Chave de baixa tensao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2401.69</v>
          </cell>
          <cell r="E2040">
            <v>47.86</v>
          </cell>
          <cell r="F2040">
            <v>2449.5500000000002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1940.05</v>
          </cell>
          <cell r="E2041">
            <v>38.29</v>
          </cell>
          <cell r="F2041">
            <v>1978.34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1405.85</v>
          </cell>
          <cell r="E2042">
            <v>38.29</v>
          </cell>
          <cell r="F2042">
            <v>1444.14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2047.96</v>
          </cell>
          <cell r="E2043">
            <v>47.86</v>
          </cell>
          <cell r="F2043">
            <v>2095.8200000000002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2216.3200000000002</v>
          </cell>
          <cell r="E2044">
            <v>57.43</v>
          </cell>
          <cell r="F2044">
            <v>2273.75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5017.0200000000004</v>
          </cell>
          <cell r="E2045">
            <v>71.8</v>
          </cell>
          <cell r="F2045">
            <v>5088.82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9517.25</v>
          </cell>
          <cell r="E2046">
            <v>71.8</v>
          </cell>
          <cell r="F2046">
            <v>9589.0499999999993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1260.3599999999999</v>
          </cell>
          <cell r="E2047">
            <v>38.29</v>
          </cell>
          <cell r="F2047">
            <v>1298.6500000000001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1779.67</v>
          </cell>
          <cell r="E2048">
            <v>38.29</v>
          </cell>
          <cell r="F2048">
            <v>1817.96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3978.92</v>
          </cell>
          <cell r="E2049">
            <v>38.29</v>
          </cell>
          <cell r="F2049">
            <v>4017.21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4647.41</v>
          </cell>
          <cell r="E2050">
            <v>47.86</v>
          </cell>
          <cell r="F2050">
            <v>4695.2700000000004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8986.7099999999991</v>
          </cell>
          <cell r="E2051">
            <v>57.43</v>
          </cell>
          <cell r="F2051">
            <v>9044.14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339.52</v>
          </cell>
          <cell r="E2052">
            <v>38.29</v>
          </cell>
          <cell r="F2052">
            <v>377.81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660.32</v>
          </cell>
          <cell r="E2053">
            <v>38.29</v>
          </cell>
          <cell r="F2053">
            <v>698.61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912.98</v>
          </cell>
          <cell r="E2054">
            <v>47.86</v>
          </cell>
          <cell r="F2054">
            <v>960.84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1847.15</v>
          </cell>
          <cell r="E2055">
            <v>57.43</v>
          </cell>
          <cell r="F2055">
            <v>1904.58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5389.67</v>
          </cell>
          <cell r="E2056">
            <v>57.43</v>
          </cell>
          <cell r="F2056">
            <v>5447.1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7094.58</v>
          </cell>
          <cell r="E2057">
            <v>71.8</v>
          </cell>
          <cell r="F2057">
            <v>7166.38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10239.290000000001</v>
          </cell>
          <cell r="E2058">
            <v>86.15</v>
          </cell>
          <cell r="F2058">
            <v>10325.44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9380.93</v>
          </cell>
          <cell r="E2059">
            <v>110.21</v>
          </cell>
          <cell r="F2059">
            <v>9491.14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72.069999999999993</v>
          </cell>
          <cell r="E2060">
            <v>9.57</v>
          </cell>
          <cell r="F2060">
            <v>81.64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784.85</v>
          </cell>
          <cell r="E2061">
            <v>38.29</v>
          </cell>
          <cell r="F2061">
            <v>823.14</v>
          </cell>
        </row>
        <row r="2062">
          <cell r="A2062" t="str">
            <v>37.15</v>
          </cell>
          <cell r="B2062" t="str">
            <v>Chave de media tensao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2543.8000000000002</v>
          </cell>
          <cell r="E2063">
            <v>233.17</v>
          </cell>
          <cell r="F2063">
            <v>2776.97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1816.24</v>
          </cell>
          <cell r="E2064">
            <v>233.17</v>
          </cell>
          <cell r="F2064">
            <v>2049.41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377.05</v>
          </cell>
          <cell r="E2065">
            <v>86.04</v>
          </cell>
          <cell r="F2065">
            <v>463.09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523.71</v>
          </cell>
          <cell r="E2066">
            <v>86.04</v>
          </cell>
          <cell r="F2066">
            <v>609.75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423.38</v>
          </cell>
          <cell r="E2067">
            <v>86.04</v>
          </cell>
          <cell r="F2067">
            <v>509.42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1386.08</v>
          </cell>
          <cell r="E2068">
            <v>233.17</v>
          </cell>
          <cell r="F2068">
            <v>1619.25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1717.99</v>
          </cell>
          <cell r="E2069">
            <v>233.17</v>
          </cell>
          <cell r="F2069">
            <v>1951.16</v>
          </cell>
        </row>
        <row r="2070">
          <cell r="A2070" t="str">
            <v>37.16</v>
          </cell>
          <cell r="B2070" t="str">
            <v>Bus-way</v>
          </cell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503.94</v>
          </cell>
          <cell r="E2071">
            <v>0.59</v>
          </cell>
          <cell r="F2071">
            <v>504.53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157.30000000000001</v>
          </cell>
          <cell r="E2072">
            <v>0.59</v>
          </cell>
          <cell r="F2072">
            <v>157.88999999999999</v>
          </cell>
        </row>
        <row r="2073">
          <cell r="A2073" t="str">
            <v>37.17</v>
          </cell>
          <cell r="B2073" t="str">
            <v>Dispositivo DR ou interruptor de corrente de fuga</v>
          </cell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214.46</v>
          </cell>
          <cell r="E2074">
            <v>11.97</v>
          </cell>
          <cell r="F2074">
            <v>226.43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229.57</v>
          </cell>
          <cell r="E2075">
            <v>11.97</v>
          </cell>
          <cell r="F2075">
            <v>241.54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277.73</v>
          </cell>
          <cell r="E2076">
            <v>11.97</v>
          </cell>
          <cell r="F2076">
            <v>289.7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296.7</v>
          </cell>
          <cell r="E2077">
            <v>11.97</v>
          </cell>
          <cell r="F2077">
            <v>308.67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350.22</v>
          </cell>
          <cell r="E2078">
            <v>11.97</v>
          </cell>
          <cell r="F2078">
            <v>362.19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421.81</v>
          </cell>
          <cell r="E2079">
            <v>11.97</v>
          </cell>
          <cell r="F2079">
            <v>433.78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418.5</v>
          </cell>
          <cell r="E2080">
            <v>11.97</v>
          </cell>
          <cell r="F2080">
            <v>430.47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2175.56</v>
          </cell>
          <cell r="E2081">
            <v>11.97</v>
          </cell>
          <cell r="F2081">
            <v>2187.5300000000002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298.69</v>
          </cell>
          <cell r="E2082">
            <v>11.97</v>
          </cell>
          <cell r="F2082">
            <v>310.66000000000003</v>
          </cell>
        </row>
        <row r="2083">
          <cell r="A2083" t="str">
            <v>37.18</v>
          </cell>
          <cell r="B2083" t="str">
            <v>Transformador de Potencial</v>
          </cell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3317.71</v>
          </cell>
          <cell r="E2084">
            <v>72.569999999999993</v>
          </cell>
          <cell r="F2084">
            <v>3390.28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4065.01</v>
          </cell>
          <cell r="E2085">
            <v>72.569999999999993</v>
          </cell>
          <cell r="F2085">
            <v>4137.58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2527.25</v>
          </cell>
          <cell r="E2086">
            <v>72.569999999999993</v>
          </cell>
          <cell r="F2086">
            <v>2599.8200000000002</v>
          </cell>
        </row>
        <row r="2087">
          <cell r="A2087" t="str">
            <v>37.19</v>
          </cell>
          <cell r="B2087" t="str">
            <v>Transformador de corrente</v>
          </cell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292.98</v>
          </cell>
          <cell r="E2088">
            <v>72.569999999999993</v>
          </cell>
          <cell r="F2088">
            <v>365.55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219</v>
          </cell>
          <cell r="E2089">
            <v>72.569999999999993</v>
          </cell>
          <cell r="F2089">
            <v>291.57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543.34</v>
          </cell>
          <cell r="E2090">
            <v>72.569999999999993</v>
          </cell>
          <cell r="F2090">
            <v>615.91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196.83</v>
          </cell>
          <cell r="E2091">
            <v>72.569999999999993</v>
          </cell>
          <cell r="F2091">
            <v>269.39999999999998</v>
          </cell>
        </row>
        <row r="2092">
          <cell r="A2092" t="str">
            <v>37.20</v>
          </cell>
          <cell r="B2092" t="str">
            <v>Reparos, conservacoes e complementos - GRUPO 37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28.32</v>
          </cell>
          <cell r="E2093">
            <v>7.18</v>
          </cell>
          <cell r="F2093">
            <v>35.5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24.3</v>
          </cell>
          <cell r="E2094">
            <v>2.39</v>
          </cell>
          <cell r="F2094">
            <v>26.69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20.96</v>
          </cell>
          <cell r="E2095">
            <v>7.18</v>
          </cell>
          <cell r="F2095">
            <v>28.14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1138.3900000000001</v>
          </cell>
          <cell r="E2099">
            <v>1.95</v>
          </cell>
          <cell r="F2099">
            <v>1140.3399999999999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140.13999999999999</v>
          </cell>
          <cell r="E2100">
            <v>4.87</v>
          </cell>
          <cell r="F2100">
            <v>145.01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579.17999999999995</v>
          </cell>
          <cell r="E2101">
            <v>33.67</v>
          </cell>
          <cell r="F2101">
            <v>612.85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7628.58</v>
          </cell>
          <cell r="E2102">
            <v>53.86</v>
          </cell>
          <cell r="F2102">
            <v>7682.44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16465.22</v>
          </cell>
          <cell r="E2103">
            <v>53.86</v>
          </cell>
          <cell r="F2103">
            <v>16519.080000000002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29725.23</v>
          </cell>
          <cell r="E2104">
            <v>53.86</v>
          </cell>
          <cell r="F2104">
            <v>29779.09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595.03</v>
          </cell>
          <cell r="E2105">
            <v>23.94</v>
          </cell>
          <cell r="F2105">
            <v>618.97</v>
          </cell>
        </row>
        <row r="2106">
          <cell r="A2106" t="str">
            <v>37.21</v>
          </cell>
          <cell r="B2106" t="str">
            <v>Capacitor de potencia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938.91</v>
          </cell>
          <cell r="E2107">
            <v>23.94</v>
          </cell>
          <cell r="F2107">
            <v>962.85</v>
          </cell>
        </row>
        <row r="2108">
          <cell r="A2108" t="str">
            <v>37.22</v>
          </cell>
          <cell r="B2108" t="str">
            <v>Transformador de comando</v>
          </cell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535.29999999999995</v>
          </cell>
          <cell r="E2109">
            <v>72.569999999999993</v>
          </cell>
          <cell r="F2109">
            <v>607.87</v>
          </cell>
        </row>
        <row r="2110">
          <cell r="A2110" t="str">
            <v>37.24</v>
          </cell>
          <cell r="B2110" t="str">
            <v>Supressor de surto</v>
          </cell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52.74</v>
          </cell>
          <cell r="E2111">
            <v>27.27</v>
          </cell>
          <cell r="F2111">
            <v>80.010000000000005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198.34</v>
          </cell>
          <cell r="E2112">
            <v>27.27</v>
          </cell>
          <cell r="F2112">
            <v>225.61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890</v>
          </cell>
          <cell r="E2113">
            <v>30.24</v>
          </cell>
          <cell r="F2113">
            <v>920.24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7529.24</v>
          </cell>
          <cell r="E2114">
            <v>30.24</v>
          </cell>
          <cell r="F2114">
            <v>7559.48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2680.66</v>
          </cell>
          <cell r="E2115">
            <v>30.24</v>
          </cell>
          <cell r="F2115">
            <v>2710.9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869.41</v>
          </cell>
          <cell r="E2116">
            <v>30.24</v>
          </cell>
          <cell r="F2116">
            <v>899.65</v>
          </cell>
        </row>
        <row r="2117">
          <cell r="A2117" t="str">
            <v>37.25</v>
          </cell>
          <cell r="B2117" t="str">
            <v>Disjuntores.</v>
          </cell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516.1</v>
          </cell>
          <cell r="E2119">
            <v>79.040000000000006</v>
          </cell>
          <cell r="F2119">
            <v>595.14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813.44</v>
          </cell>
          <cell r="E2120">
            <v>79.040000000000006</v>
          </cell>
          <cell r="F2120">
            <v>892.48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34221.980000000003</v>
          </cell>
          <cell r="E2123">
            <v>110.21</v>
          </cell>
          <cell r="F2123">
            <v>34332.19</v>
          </cell>
        </row>
        <row r="2124">
          <cell r="A2124" t="str">
            <v>38</v>
          </cell>
          <cell r="B2124" t="str">
            <v>TUBULACAO E CONDUTOR PARA ENERGIA ELETRICA E TELEFONIA BASICA</v>
          </cell>
        </row>
        <row r="2125">
          <cell r="A2125" t="str">
            <v>38.01</v>
          </cell>
          <cell r="B2125" t="str">
            <v>Eletroduto em PVC rigido roscavel</v>
          </cell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6.46</v>
          </cell>
          <cell r="E2126">
            <v>23.94</v>
          </cell>
          <cell r="F2126">
            <v>30.4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9.43</v>
          </cell>
          <cell r="E2127">
            <v>28.71</v>
          </cell>
          <cell r="F2127">
            <v>38.14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14</v>
          </cell>
          <cell r="E2128">
            <v>33.5</v>
          </cell>
          <cell r="F2128">
            <v>47.5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16.260000000000002</v>
          </cell>
          <cell r="E2129">
            <v>38.29</v>
          </cell>
          <cell r="F2129">
            <v>54.55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21.49</v>
          </cell>
          <cell r="E2130">
            <v>43.07</v>
          </cell>
          <cell r="F2130">
            <v>64.56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34.89</v>
          </cell>
          <cell r="E2131">
            <v>47.86</v>
          </cell>
          <cell r="F2131">
            <v>82.75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44.26</v>
          </cell>
          <cell r="E2132">
            <v>52.65</v>
          </cell>
          <cell r="F2132">
            <v>96.91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72.69</v>
          </cell>
          <cell r="E2133">
            <v>62.22</v>
          </cell>
          <cell r="F2133">
            <v>134.91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14.91</v>
          </cell>
          <cell r="E2135">
            <v>28.71</v>
          </cell>
          <cell r="F2135">
            <v>43.62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21.02</v>
          </cell>
          <cell r="E2136">
            <v>33.5</v>
          </cell>
          <cell r="F2136">
            <v>54.52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37.869999999999997</v>
          </cell>
          <cell r="E2137">
            <v>38.29</v>
          </cell>
          <cell r="F2137">
            <v>76.16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40.25</v>
          </cell>
          <cell r="E2138">
            <v>43.07</v>
          </cell>
          <cell r="F2138">
            <v>83.32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52.47</v>
          </cell>
          <cell r="E2139">
            <v>47.86</v>
          </cell>
          <cell r="F2139">
            <v>100.33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76.400000000000006</v>
          </cell>
          <cell r="E2140">
            <v>57.43</v>
          </cell>
          <cell r="F2140">
            <v>133.83000000000001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84.19</v>
          </cell>
          <cell r="E2141">
            <v>71.8</v>
          </cell>
          <cell r="F2141">
            <v>155.99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136.22999999999999</v>
          </cell>
          <cell r="E2142">
            <v>86.15</v>
          </cell>
          <cell r="F2142">
            <v>222.38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22.51</v>
          </cell>
          <cell r="E2144">
            <v>28.71</v>
          </cell>
          <cell r="F2144">
            <v>51.22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28.65</v>
          </cell>
          <cell r="E2145">
            <v>33.5</v>
          </cell>
          <cell r="F2145">
            <v>62.15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41.95</v>
          </cell>
          <cell r="E2146">
            <v>38.29</v>
          </cell>
          <cell r="F2146">
            <v>80.239999999999995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51.35</v>
          </cell>
          <cell r="E2147">
            <v>43.07</v>
          </cell>
          <cell r="F2147">
            <v>94.42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67.489999999999995</v>
          </cell>
          <cell r="E2148">
            <v>47.86</v>
          </cell>
          <cell r="F2148">
            <v>115.35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92.47</v>
          </cell>
          <cell r="E2149">
            <v>57.43</v>
          </cell>
          <cell r="F2149">
            <v>149.9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102.72</v>
          </cell>
          <cell r="E2150">
            <v>71.8</v>
          </cell>
          <cell r="F2150">
            <v>174.52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125.39</v>
          </cell>
          <cell r="E2151">
            <v>86.15</v>
          </cell>
          <cell r="F2151">
            <v>211.54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22.2</v>
          </cell>
          <cell r="E2153">
            <v>23.94</v>
          </cell>
          <cell r="F2153">
            <v>46.14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28.81</v>
          </cell>
          <cell r="E2154">
            <v>28.71</v>
          </cell>
          <cell r="F2154">
            <v>57.52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36.26</v>
          </cell>
          <cell r="E2155">
            <v>33.5</v>
          </cell>
          <cell r="F2155">
            <v>69.760000000000005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53.38</v>
          </cell>
          <cell r="E2156">
            <v>38.29</v>
          </cell>
          <cell r="F2156">
            <v>91.67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60.5</v>
          </cell>
          <cell r="E2157">
            <v>43.07</v>
          </cell>
          <cell r="F2157">
            <v>103.57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80.900000000000006</v>
          </cell>
          <cell r="E2158">
            <v>47.86</v>
          </cell>
          <cell r="F2158">
            <v>128.76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124.85</v>
          </cell>
          <cell r="E2159">
            <v>57.43</v>
          </cell>
          <cell r="F2159">
            <v>182.28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149.65</v>
          </cell>
          <cell r="E2160">
            <v>71.8</v>
          </cell>
          <cell r="F2160">
            <v>221.45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199.1</v>
          </cell>
          <cell r="E2161">
            <v>86.15</v>
          </cell>
          <cell r="F2161">
            <v>285.25</v>
          </cell>
        </row>
        <row r="2162">
          <cell r="A2162" t="str">
            <v>38.07</v>
          </cell>
          <cell r="B2162" t="str">
            <v>Canaleta, perfilado e acessorios</v>
          </cell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9.98</v>
          </cell>
          <cell r="E2163">
            <v>11.97</v>
          </cell>
          <cell r="F2163">
            <v>21.95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6.71</v>
          </cell>
          <cell r="E2164">
            <v>2.39</v>
          </cell>
          <cell r="F2164">
            <v>9.1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1.07</v>
          </cell>
          <cell r="E2165">
            <v>7.18</v>
          </cell>
          <cell r="F2165">
            <v>8.25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3.06</v>
          </cell>
          <cell r="E2166">
            <v>8.6</v>
          </cell>
          <cell r="F2166">
            <v>11.66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2.4500000000000002</v>
          </cell>
          <cell r="E2167">
            <v>8.6</v>
          </cell>
          <cell r="F2167">
            <v>11.05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2.68</v>
          </cell>
          <cell r="E2168">
            <v>7.18</v>
          </cell>
          <cell r="F2168">
            <v>9.86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6.2</v>
          </cell>
          <cell r="E2169">
            <v>14.36</v>
          </cell>
          <cell r="F2169">
            <v>20.56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10.24</v>
          </cell>
          <cell r="E2170">
            <v>6.73</v>
          </cell>
          <cell r="F2170">
            <v>16.97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5.27</v>
          </cell>
          <cell r="E2171">
            <v>6.73</v>
          </cell>
          <cell r="F2171">
            <v>12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9.33</v>
          </cell>
          <cell r="E2172">
            <v>6.73</v>
          </cell>
          <cell r="F2172">
            <v>16.059999999999999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44.23</v>
          </cell>
          <cell r="E2173">
            <v>11.97</v>
          </cell>
          <cell r="F2173">
            <v>56.2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82.95</v>
          </cell>
          <cell r="E2174">
            <v>11.97</v>
          </cell>
          <cell r="F2174">
            <v>94.92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44.12</v>
          </cell>
          <cell r="E2175">
            <v>11.97</v>
          </cell>
          <cell r="F2175">
            <v>56.09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65.87</v>
          </cell>
          <cell r="E2176">
            <v>14.36</v>
          </cell>
          <cell r="F2176">
            <v>80.23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104.14</v>
          </cell>
          <cell r="E2177">
            <v>16.75</v>
          </cell>
          <cell r="F2177">
            <v>120.89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122.21</v>
          </cell>
          <cell r="E2178">
            <v>19.149999999999999</v>
          </cell>
          <cell r="F2178">
            <v>141.36000000000001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10.06</v>
          </cell>
          <cell r="E2179">
            <v>1.95</v>
          </cell>
          <cell r="F2179">
            <v>12.01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11.5</v>
          </cell>
          <cell r="E2180">
            <v>1.95</v>
          </cell>
          <cell r="F2180">
            <v>13.45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11.38</v>
          </cell>
          <cell r="E2181">
            <v>1.95</v>
          </cell>
          <cell r="F2181">
            <v>13.33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4.6900000000000004</v>
          </cell>
          <cell r="E2182">
            <v>4.79</v>
          </cell>
          <cell r="F2182">
            <v>9.48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10.77</v>
          </cell>
          <cell r="E2183">
            <v>4.79</v>
          </cell>
          <cell r="F2183">
            <v>15.56</v>
          </cell>
        </row>
        <row r="2184">
          <cell r="A2184" t="str">
            <v>38.10</v>
          </cell>
          <cell r="B2184" t="str">
            <v>Duto fechado de piso e acessorios</v>
          </cell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54.76</v>
          </cell>
          <cell r="E2185">
            <v>14.36</v>
          </cell>
          <cell r="F2185">
            <v>69.12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80.5</v>
          </cell>
          <cell r="E2186">
            <v>14.36</v>
          </cell>
          <cell r="F2186">
            <v>94.86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54.61</v>
          </cell>
          <cell r="E2187">
            <v>14.84</v>
          </cell>
          <cell r="F2187">
            <v>69.45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153.12</v>
          </cell>
          <cell r="E2188">
            <v>28.71</v>
          </cell>
          <cell r="F2188">
            <v>181.83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230.15</v>
          </cell>
          <cell r="E2189">
            <v>28.71</v>
          </cell>
          <cell r="F2189">
            <v>258.86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201.11</v>
          </cell>
          <cell r="E2190">
            <v>9.1300000000000008</v>
          </cell>
          <cell r="F2190">
            <v>210.24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240.73</v>
          </cell>
          <cell r="E2191">
            <v>9.1300000000000008</v>
          </cell>
          <cell r="F2191">
            <v>249.86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397.8</v>
          </cell>
          <cell r="E2192">
            <v>9.1300000000000008</v>
          </cell>
          <cell r="F2192">
            <v>406.93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9.61</v>
          </cell>
          <cell r="E2193">
            <v>0.97</v>
          </cell>
          <cell r="F2193">
            <v>10.58</v>
          </cell>
        </row>
        <row r="2194">
          <cell r="A2194" t="str">
            <v>38.12</v>
          </cell>
          <cell r="B2194" t="str">
            <v>Leitos e acessorios</v>
          </cell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304.05</v>
          </cell>
          <cell r="E2195">
            <v>14.36</v>
          </cell>
          <cell r="F2195">
            <v>318.41000000000003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307.68</v>
          </cell>
          <cell r="E2196">
            <v>14.36</v>
          </cell>
          <cell r="F2196">
            <v>322.04000000000002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362.73</v>
          </cell>
          <cell r="E2197">
            <v>14.36</v>
          </cell>
          <cell r="F2197">
            <v>377.09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333.81</v>
          </cell>
          <cell r="E2198">
            <v>14.36</v>
          </cell>
          <cell r="F2198">
            <v>348.17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417.71</v>
          </cell>
          <cell r="E2199">
            <v>14.36</v>
          </cell>
          <cell r="F2199">
            <v>432.07</v>
          </cell>
        </row>
        <row r="2200">
          <cell r="A2200" t="str">
            <v>38.13</v>
          </cell>
          <cell r="B2200" t="str">
            <v>Eletroduto em polietileno de alta densidade</v>
          </cell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5.35</v>
          </cell>
          <cell r="E2201">
            <v>1.92</v>
          </cell>
          <cell r="F2201">
            <v>7.27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9.26</v>
          </cell>
          <cell r="E2202">
            <v>1.92</v>
          </cell>
          <cell r="F2202">
            <v>11.18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11.32</v>
          </cell>
          <cell r="E2203">
            <v>1.92</v>
          </cell>
          <cell r="F2203">
            <v>13.24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19.23</v>
          </cell>
          <cell r="E2204">
            <v>1.92</v>
          </cell>
          <cell r="F2204">
            <v>21.15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25.43</v>
          </cell>
          <cell r="E2205">
            <v>1.92</v>
          </cell>
          <cell r="F2205">
            <v>27.35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24.53</v>
          </cell>
          <cell r="E2206">
            <v>1.92</v>
          </cell>
          <cell r="F2206">
            <v>26.45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55.88</v>
          </cell>
          <cell r="E2207">
            <v>1.92</v>
          </cell>
          <cell r="F2207">
            <v>57.8</v>
          </cell>
        </row>
        <row r="2208">
          <cell r="A2208" t="str">
            <v>38.15</v>
          </cell>
          <cell r="B2208" t="str">
            <v>Eletroduto metalico flexivel</v>
          </cell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10</v>
          </cell>
          <cell r="E2209">
            <v>16.84</v>
          </cell>
          <cell r="F2209">
            <v>26.84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15.12</v>
          </cell>
          <cell r="E2210">
            <v>16.84</v>
          </cell>
          <cell r="F2210">
            <v>31.96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30.81</v>
          </cell>
          <cell r="E2211">
            <v>16.84</v>
          </cell>
          <cell r="F2211">
            <v>47.65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16.22</v>
          </cell>
          <cell r="E2212">
            <v>3.25</v>
          </cell>
          <cell r="F2212">
            <v>19.47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20.43</v>
          </cell>
          <cell r="E2213">
            <v>3.25</v>
          </cell>
          <cell r="F2213">
            <v>23.68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59.67</v>
          </cell>
          <cell r="E2214">
            <v>3.25</v>
          </cell>
          <cell r="F2214">
            <v>62.92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19.64</v>
          </cell>
          <cell r="E2215">
            <v>3.25</v>
          </cell>
          <cell r="F2215">
            <v>22.89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34.51</v>
          </cell>
          <cell r="E2216">
            <v>3.25</v>
          </cell>
          <cell r="F2216">
            <v>37.76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85.4</v>
          </cell>
          <cell r="E2217">
            <v>3.25</v>
          </cell>
          <cell r="F2217">
            <v>88.65</v>
          </cell>
        </row>
        <row r="2218">
          <cell r="A2218" t="str">
            <v>38.16</v>
          </cell>
          <cell r="B2218" t="str">
            <v>Rodape tecnico e acessorios</v>
          </cell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73.150000000000006</v>
          </cell>
          <cell r="E2219">
            <v>14.36</v>
          </cell>
          <cell r="F2219">
            <v>87.51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92.65</v>
          </cell>
          <cell r="E2220">
            <v>23.94</v>
          </cell>
          <cell r="F2220">
            <v>116.59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112.63</v>
          </cell>
          <cell r="E2221">
            <v>23.94</v>
          </cell>
          <cell r="F2221">
            <v>136.57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28.61</v>
          </cell>
          <cell r="E2222">
            <v>9.1300000000000008</v>
          </cell>
          <cell r="F2222">
            <v>37.74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18.45</v>
          </cell>
          <cell r="E2223">
            <v>9.1300000000000008</v>
          </cell>
          <cell r="F2223">
            <v>27.58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12.55</v>
          </cell>
          <cell r="E2224">
            <v>7.18</v>
          </cell>
          <cell r="F2224">
            <v>19.73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61.19</v>
          </cell>
          <cell r="E2225">
            <v>14.36</v>
          </cell>
          <cell r="F2225">
            <v>75.55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68.34</v>
          </cell>
          <cell r="E2226">
            <v>23.94</v>
          </cell>
          <cell r="F2226">
            <v>92.28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9.49</v>
          </cell>
          <cell r="E2227">
            <v>7.18</v>
          </cell>
          <cell r="F2227">
            <v>16.670000000000002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69.37</v>
          </cell>
          <cell r="E2228">
            <v>23.94</v>
          </cell>
          <cell r="F2228">
            <v>93.31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91.11</v>
          </cell>
          <cell r="E2229">
            <v>23.94</v>
          </cell>
          <cell r="F2229">
            <v>115.05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583.51</v>
          </cell>
          <cell r="E2230">
            <v>32.25</v>
          </cell>
          <cell r="F2230">
            <v>615.76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41.87</v>
          </cell>
          <cell r="E2231">
            <v>23.94</v>
          </cell>
          <cell r="F2231">
            <v>65.81</v>
          </cell>
        </row>
        <row r="2232">
          <cell r="A2232" t="str">
            <v>38.19</v>
          </cell>
          <cell r="B2232" t="str">
            <v>Eletroduto em PVC corrugado flexivel</v>
          </cell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2.46</v>
          </cell>
          <cell r="E2233">
            <v>14.36</v>
          </cell>
          <cell r="F2233">
            <v>16.82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3</v>
          </cell>
          <cell r="E2234">
            <v>14.36</v>
          </cell>
          <cell r="F2234">
            <v>17.36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4.9800000000000004</v>
          </cell>
          <cell r="E2235">
            <v>14.36</v>
          </cell>
          <cell r="F2235">
            <v>19.34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</v>
          </cell>
          <cell r="E2236">
            <v>14.36</v>
          </cell>
          <cell r="F2236">
            <v>17.86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5.6</v>
          </cell>
          <cell r="E2237">
            <v>14.36</v>
          </cell>
          <cell r="F2237">
            <v>19.96</v>
          </cell>
        </row>
        <row r="2238">
          <cell r="A2238" t="str">
            <v>38.20</v>
          </cell>
          <cell r="B2238" t="str">
            <v>Reparos, conservacoes e complementos - GRUPO 38</v>
          </cell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65.349999999999994</v>
          </cell>
          <cell r="E2244">
            <v>23.94</v>
          </cell>
          <cell r="F2244">
            <v>89.29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84.29</v>
          </cell>
          <cell r="E2245">
            <v>23.94</v>
          </cell>
          <cell r="F2245">
            <v>108.23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101.35</v>
          </cell>
          <cell r="E2246">
            <v>23.94</v>
          </cell>
          <cell r="F2246">
            <v>125.29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122.42</v>
          </cell>
          <cell r="E2247">
            <v>23.94</v>
          </cell>
          <cell r="F2247">
            <v>146.36000000000001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130</v>
          </cell>
          <cell r="E2248">
            <v>23.94</v>
          </cell>
          <cell r="F2248">
            <v>153.94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128.54</v>
          </cell>
          <cell r="E2249">
            <v>35.89</v>
          </cell>
          <cell r="F2249">
            <v>164.43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146.25</v>
          </cell>
          <cell r="E2250">
            <v>35.89</v>
          </cell>
          <cell r="F2250">
            <v>182.14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165.11</v>
          </cell>
          <cell r="E2251">
            <v>35.89</v>
          </cell>
          <cell r="F2251">
            <v>201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183.63</v>
          </cell>
          <cell r="E2252">
            <v>35.89</v>
          </cell>
          <cell r="F2252">
            <v>219.52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220.52</v>
          </cell>
          <cell r="E2253">
            <v>47.86</v>
          </cell>
          <cell r="F2253">
            <v>268.38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323.48</v>
          </cell>
          <cell r="E2254">
            <v>47.86</v>
          </cell>
          <cell r="F2254">
            <v>371.34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85.42</v>
          </cell>
          <cell r="E2255">
            <v>23.94</v>
          </cell>
          <cell r="F2255">
            <v>109.36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100.48</v>
          </cell>
          <cell r="E2256">
            <v>23.94</v>
          </cell>
          <cell r="F2256">
            <v>124.42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125.16</v>
          </cell>
          <cell r="E2257">
            <v>23.94</v>
          </cell>
          <cell r="F2257">
            <v>149.1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153.26</v>
          </cell>
          <cell r="E2258">
            <v>23.94</v>
          </cell>
          <cell r="F2258">
            <v>177.2</v>
          </cell>
        </row>
        <row r="2259">
          <cell r="A2259" t="str">
            <v>38.22</v>
          </cell>
          <cell r="B2259" t="str">
            <v>Eletrocalha e acessorios.</v>
          </cell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144.56</v>
          </cell>
          <cell r="E2260">
            <v>35.89</v>
          </cell>
          <cell r="F2260">
            <v>180.45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155.52000000000001</v>
          </cell>
          <cell r="E2261">
            <v>35.89</v>
          </cell>
          <cell r="F2261">
            <v>191.41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188.77</v>
          </cell>
          <cell r="E2262">
            <v>35.89</v>
          </cell>
          <cell r="F2262">
            <v>224.66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193.64</v>
          </cell>
          <cell r="E2263">
            <v>47.86</v>
          </cell>
          <cell r="F2263">
            <v>241.5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270.01</v>
          </cell>
          <cell r="E2264">
            <v>47.86</v>
          </cell>
          <cell r="F2264">
            <v>317.87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37.17</v>
          </cell>
          <cell r="E2265">
            <v>2.39</v>
          </cell>
          <cell r="F2265">
            <v>39.56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52.53</v>
          </cell>
          <cell r="E2266">
            <v>2.39</v>
          </cell>
          <cell r="F2266">
            <v>54.92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71.680000000000007</v>
          </cell>
          <cell r="E2267">
            <v>2.39</v>
          </cell>
          <cell r="F2267">
            <v>74.069999999999993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99.92</v>
          </cell>
          <cell r="E2268">
            <v>2.39</v>
          </cell>
          <cell r="F2268">
            <v>102.31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114.91</v>
          </cell>
          <cell r="E2269">
            <v>2.39</v>
          </cell>
          <cell r="F2269">
            <v>117.3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153.87</v>
          </cell>
          <cell r="E2270">
            <v>2.39</v>
          </cell>
          <cell r="F2270">
            <v>156.26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212.06</v>
          </cell>
          <cell r="E2271">
            <v>2.39</v>
          </cell>
          <cell r="F2271">
            <v>214.45</v>
          </cell>
        </row>
        <row r="2272">
          <cell r="A2272" t="str">
            <v>38.23</v>
          </cell>
          <cell r="B2272" t="str">
            <v>Eletrocalha e acessorios..</v>
          </cell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8.5</v>
          </cell>
          <cell r="E2273">
            <v>11.97</v>
          </cell>
          <cell r="F2273">
            <v>20.47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10.93</v>
          </cell>
          <cell r="E2274">
            <v>11.97</v>
          </cell>
          <cell r="F2274">
            <v>22.9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15.74</v>
          </cell>
          <cell r="E2275">
            <v>11.97</v>
          </cell>
          <cell r="F2275">
            <v>27.71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18.649999999999999</v>
          </cell>
          <cell r="E2276">
            <v>11.97</v>
          </cell>
          <cell r="F2276">
            <v>30.62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18.3</v>
          </cell>
          <cell r="E2277">
            <v>11.97</v>
          </cell>
          <cell r="F2277">
            <v>30.27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24.68</v>
          </cell>
          <cell r="E2278">
            <v>11.97</v>
          </cell>
          <cell r="F2278">
            <v>36.65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14.06</v>
          </cell>
          <cell r="E2279">
            <v>11.97</v>
          </cell>
          <cell r="F2279">
            <v>26.03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21.88</v>
          </cell>
          <cell r="E2280">
            <v>11.97</v>
          </cell>
          <cell r="F2280">
            <v>33.85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25.34</v>
          </cell>
          <cell r="E2281">
            <v>11.97</v>
          </cell>
          <cell r="F2281">
            <v>37.31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23.17</v>
          </cell>
          <cell r="E2282">
            <v>11.97</v>
          </cell>
          <cell r="F2282">
            <v>35.14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32.11</v>
          </cell>
          <cell r="E2283">
            <v>11.97</v>
          </cell>
          <cell r="F2283">
            <v>44.08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43.89</v>
          </cell>
          <cell r="E2284">
            <v>11.97</v>
          </cell>
          <cell r="F2284">
            <v>55.86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13.73</v>
          </cell>
          <cell r="E2285">
            <v>11.97</v>
          </cell>
          <cell r="F2285">
            <v>25.7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19.97</v>
          </cell>
          <cell r="E2286">
            <v>11.97</v>
          </cell>
          <cell r="F2286">
            <v>31.94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24.45</v>
          </cell>
          <cell r="E2287">
            <v>11.97</v>
          </cell>
          <cell r="F2287">
            <v>36.42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27.89</v>
          </cell>
          <cell r="E2288">
            <v>11.97</v>
          </cell>
          <cell r="F2288">
            <v>39.86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33.9</v>
          </cell>
          <cell r="E2289">
            <v>16.75</v>
          </cell>
          <cell r="F2289">
            <v>50.65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42.74</v>
          </cell>
          <cell r="E2290">
            <v>16.75</v>
          </cell>
          <cell r="F2290">
            <v>59.49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52.88</v>
          </cell>
          <cell r="E2291">
            <v>16.75</v>
          </cell>
          <cell r="F2291">
            <v>69.63</v>
          </cell>
        </row>
        <row r="2292">
          <cell r="A2292" t="str">
            <v>39</v>
          </cell>
          <cell r="B2292" t="str">
            <v>CONDUTOR E ENFIACAO DE ENERGIA ELETRICA E TELEFONIA</v>
          </cell>
        </row>
        <row r="2293">
          <cell r="A2293" t="str">
            <v>39.02</v>
          </cell>
          <cell r="B2293" t="str">
            <v>Cabo de cobre, isolamento 450V / 750 V, isolacao em PVC 70°C</v>
          </cell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1.57</v>
          </cell>
          <cell r="E2294">
            <v>1.92</v>
          </cell>
          <cell r="F2294">
            <v>3.49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2.48</v>
          </cell>
          <cell r="E2295">
            <v>1.92</v>
          </cell>
          <cell r="F2295">
            <v>4.4000000000000004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3.8</v>
          </cell>
          <cell r="E2296">
            <v>2.87</v>
          </cell>
          <cell r="F2296">
            <v>6.67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6.09</v>
          </cell>
          <cell r="E2297">
            <v>3.35</v>
          </cell>
          <cell r="F2297">
            <v>9.44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9.89</v>
          </cell>
          <cell r="E2298">
            <v>3.83</v>
          </cell>
          <cell r="F2298">
            <v>13.72</v>
          </cell>
        </row>
        <row r="2299">
          <cell r="A2299" t="str">
            <v>39.03</v>
          </cell>
          <cell r="B2299" t="str">
            <v>Cabo de cobre, isolamento 0,6/1kV, isolacao em PVC 70°C</v>
          </cell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1.24</v>
          </cell>
          <cell r="E2300">
            <v>1.92</v>
          </cell>
          <cell r="F2300">
            <v>3.16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2.36</v>
          </cell>
          <cell r="E2301">
            <v>2.39</v>
          </cell>
          <cell r="F2301">
            <v>4.75</v>
          </cell>
        </row>
        <row r="2302">
          <cell r="A2302" t="str">
            <v>39.03.174</v>
          </cell>
          <cell r="B2302" t="str">
            <v>Cabo de cobre de 4 mm², isolamento 0,6/1 kV - isolação em PVC 70°C</v>
          </cell>
          <cell r="C2302" t="str">
            <v>M</v>
          </cell>
          <cell r="D2302">
            <v>3.96</v>
          </cell>
          <cell r="E2302">
            <v>2.87</v>
          </cell>
          <cell r="F2302">
            <v>6.83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5.66</v>
          </cell>
          <cell r="E2303">
            <v>3.35</v>
          </cell>
          <cell r="F2303">
            <v>9.01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8.89</v>
          </cell>
          <cell r="E2304">
            <v>3.83</v>
          </cell>
          <cell r="F2304">
            <v>12.72</v>
          </cell>
        </row>
        <row r="2305">
          <cell r="A2305" t="str">
            <v>39.04</v>
          </cell>
          <cell r="B2305" t="str">
            <v>Cabo de cobre nu, tempera mole, classe 2</v>
          </cell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8.01</v>
          </cell>
          <cell r="E2306">
            <v>2.39</v>
          </cell>
          <cell r="F2306">
            <v>10.4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14.08</v>
          </cell>
          <cell r="E2307">
            <v>2.39</v>
          </cell>
          <cell r="F2307">
            <v>16.47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19.04</v>
          </cell>
          <cell r="E2308">
            <v>4.79</v>
          </cell>
          <cell r="F2308">
            <v>23.83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29.46</v>
          </cell>
          <cell r="E2309">
            <v>7.18</v>
          </cell>
          <cell r="F2309">
            <v>36.64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43.37</v>
          </cell>
          <cell r="E2310">
            <v>9.57</v>
          </cell>
          <cell r="F2310">
            <v>52.94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58.43</v>
          </cell>
          <cell r="E2311">
            <v>11.97</v>
          </cell>
          <cell r="F2311">
            <v>70.400000000000006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80.97</v>
          </cell>
          <cell r="E2312">
            <v>14.36</v>
          </cell>
          <cell r="F2312">
            <v>95.33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169.94</v>
          </cell>
          <cell r="E2313">
            <v>21.54</v>
          </cell>
          <cell r="F2313">
            <v>191.48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197.29</v>
          </cell>
          <cell r="E2315">
            <v>43.41</v>
          </cell>
          <cell r="F2315">
            <v>240.7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52.62</v>
          </cell>
          <cell r="E2317">
            <v>26.04</v>
          </cell>
          <cell r="F2317">
            <v>78.66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67.77</v>
          </cell>
          <cell r="E2318">
            <v>31.36</v>
          </cell>
          <cell r="F2318">
            <v>99.13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79.95</v>
          </cell>
          <cell r="E2319">
            <v>43.41</v>
          </cell>
          <cell r="F2319">
            <v>123.36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159.74</v>
          </cell>
          <cell r="E2320">
            <v>52.08</v>
          </cell>
          <cell r="F2320">
            <v>211.82</v>
          </cell>
        </row>
        <row r="2321">
          <cell r="A2321" t="str">
            <v>39.09</v>
          </cell>
          <cell r="B2321" t="str">
            <v>Conectores</v>
          </cell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8.6999999999999993</v>
          </cell>
          <cell r="E2322">
            <v>4.79</v>
          </cell>
          <cell r="F2322">
            <v>13.49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5.65</v>
          </cell>
          <cell r="E2323">
            <v>4.79</v>
          </cell>
          <cell r="F2323">
            <v>10.44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9.64</v>
          </cell>
          <cell r="E2324">
            <v>4.79</v>
          </cell>
          <cell r="F2324">
            <v>14.43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10.75</v>
          </cell>
          <cell r="E2325">
            <v>4.79</v>
          </cell>
          <cell r="F2325">
            <v>15.54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14.12</v>
          </cell>
          <cell r="E2326">
            <v>4.79</v>
          </cell>
          <cell r="F2326">
            <v>18.91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16.399999999999999</v>
          </cell>
          <cell r="E2327">
            <v>4.79</v>
          </cell>
          <cell r="F2327">
            <v>21.19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20.04</v>
          </cell>
          <cell r="E2328">
            <v>4.79</v>
          </cell>
          <cell r="F2328">
            <v>24.83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21.71</v>
          </cell>
          <cell r="E2329">
            <v>4.79</v>
          </cell>
          <cell r="F2329">
            <v>26.5</v>
          </cell>
        </row>
        <row r="2330">
          <cell r="A2330" t="str">
            <v>39.10</v>
          </cell>
          <cell r="B2330" t="str">
            <v>Terminais de pressao e compressao</v>
          </cell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0.87</v>
          </cell>
          <cell r="E2331">
            <v>3.83</v>
          </cell>
          <cell r="F2331">
            <v>4.7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</v>
          </cell>
          <cell r="E2332">
            <v>7.18</v>
          </cell>
          <cell r="F2332">
            <v>12.88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9.14</v>
          </cell>
          <cell r="E2333">
            <v>7.18</v>
          </cell>
          <cell r="F2333">
            <v>16.32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8.09</v>
          </cell>
          <cell r="E2334">
            <v>7.18</v>
          </cell>
          <cell r="F2334">
            <v>15.27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10.130000000000001</v>
          </cell>
          <cell r="E2335">
            <v>7.18</v>
          </cell>
          <cell r="F2335">
            <v>17.309999999999999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13.53</v>
          </cell>
          <cell r="E2336">
            <v>7.18</v>
          </cell>
          <cell r="F2336">
            <v>20.71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13.53</v>
          </cell>
          <cell r="E2337">
            <v>7.18</v>
          </cell>
          <cell r="F2337">
            <v>20.71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21.66</v>
          </cell>
          <cell r="E2338">
            <v>7.18</v>
          </cell>
          <cell r="F2338">
            <v>28.84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27.85</v>
          </cell>
          <cell r="E2339">
            <v>9.57</v>
          </cell>
          <cell r="F2339">
            <v>37.42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29.11</v>
          </cell>
          <cell r="E2340">
            <v>9.57</v>
          </cell>
          <cell r="F2340">
            <v>38.68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42.41</v>
          </cell>
          <cell r="E2341">
            <v>9.57</v>
          </cell>
          <cell r="F2341">
            <v>51.98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42.02</v>
          </cell>
          <cell r="E2342">
            <v>9.57</v>
          </cell>
          <cell r="F2342">
            <v>51.59</v>
          </cell>
        </row>
        <row r="2343">
          <cell r="A2343" t="str">
            <v>39.11</v>
          </cell>
          <cell r="B2343" t="str">
            <v>Fios e cabos telefônicos</v>
          </cell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5.71</v>
          </cell>
          <cell r="E2344">
            <v>7.18</v>
          </cell>
          <cell r="F2344">
            <v>12.89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10.69</v>
          </cell>
          <cell r="E2345">
            <v>7.18</v>
          </cell>
          <cell r="F2345">
            <v>17.87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25.68</v>
          </cell>
          <cell r="E2346">
            <v>7.18</v>
          </cell>
          <cell r="F2346">
            <v>32.86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0.49</v>
          </cell>
          <cell r="E2347">
            <v>3.83</v>
          </cell>
          <cell r="F2347">
            <v>4.32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1.61</v>
          </cell>
          <cell r="E2348">
            <v>3.83</v>
          </cell>
          <cell r="F2348">
            <v>5.44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2.14</v>
          </cell>
          <cell r="E2349">
            <v>14.36</v>
          </cell>
          <cell r="F2349">
            <v>16.5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5.36</v>
          </cell>
          <cell r="E2350">
            <v>5.75</v>
          </cell>
          <cell r="F2350">
            <v>11.11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3.15</v>
          </cell>
          <cell r="E2351">
            <v>4.79</v>
          </cell>
          <cell r="F2351">
            <v>7.94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12.97</v>
          </cell>
          <cell r="E2352">
            <v>6.22</v>
          </cell>
          <cell r="F2352">
            <v>19.190000000000001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26.84</v>
          </cell>
          <cell r="E2353">
            <v>7.66</v>
          </cell>
          <cell r="F2353">
            <v>34.5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54.1</v>
          </cell>
          <cell r="E2354">
            <v>10.050000000000001</v>
          </cell>
          <cell r="F2354">
            <v>64.150000000000006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9.18</v>
          </cell>
          <cell r="E2355">
            <v>5.75</v>
          </cell>
          <cell r="F2355">
            <v>14.93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13.66</v>
          </cell>
          <cell r="E2356">
            <v>6.22</v>
          </cell>
          <cell r="F2356">
            <v>19.88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30.19</v>
          </cell>
          <cell r="E2357">
            <v>7.66</v>
          </cell>
          <cell r="F2357">
            <v>37.85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10.79</v>
          </cell>
          <cell r="E2358">
            <v>5.75</v>
          </cell>
          <cell r="F2358">
            <v>16.54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17.190000000000001</v>
          </cell>
          <cell r="E2359">
            <v>6.22</v>
          </cell>
          <cell r="F2359">
            <v>23.41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39.11</v>
          </cell>
          <cell r="E2360">
            <v>7.66</v>
          </cell>
          <cell r="F2360">
            <v>46.77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4.72</v>
          </cell>
          <cell r="E2362">
            <v>4.79</v>
          </cell>
          <cell r="F2362">
            <v>9.51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6.42</v>
          </cell>
          <cell r="E2363">
            <v>4.79</v>
          </cell>
          <cell r="F2363">
            <v>11.21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6.91</v>
          </cell>
          <cell r="E2364">
            <v>4.79</v>
          </cell>
          <cell r="F2364">
            <v>11.7</v>
          </cell>
        </row>
        <row r="2365">
          <cell r="A2365" t="str">
            <v>39.14</v>
          </cell>
          <cell r="B2365" t="str">
            <v>Cabo de aluminio nu com alma de aco</v>
          </cell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8.89</v>
          </cell>
          <cell r="E2366">
            <v>6.86</v>
          </cell>
          <cell r="F2366">
            <v>15.75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3.51</v>
          </cell>
          <cell r="E2367">
            <v>6.86</v>
          </cell>
          <cell r="F2367">
            <v>10.37</v>
          </cell>
        </row>
        <row r="2368">
          <cell r="A2368" t="str">
            <v>39.15</v>
          </cell>
          <cell r="B2368" t="str">
            <v>Cabo de aluminio nu sem alma de aco</v>
          </cell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4.68</v>
          </cell>
          <cell r="E2369">
            <v>6.86</v>
          </cell>
          <cell r="F2369">
            <v>11.54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9.39</v>
          </cell>
          <cell r="E2370">
            <v>6.86</v>
          </cell>
          <cell r="F2370">
            <v>16.25</v>
          </cell>
        </row>
        <row r="2371">
          <cell r="A2371" t="str">
            <v>39.18</v>
          </cell>
          <cell r="B2371" t="str">
            <v>Cabo para transmissao de dados</v>
          </cell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2.5</v>
          </cell>
          <cell r="E2372">
            <v>5.26</v>
          </cell>
          <cell r="F2372">
            <v>7.76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10.050000000000001</v>
          </cell>
          <cell r="E2373">
            <v>5.26</v>
          </cell>
          <cell r="F2373">
            <v>15.31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4.88</v>
          </cell>
          <cell r="E2374">
            <v>4.0599999999999996</v>
          </cell>
          <cell r="F2374">
            <v>8.94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2.57</v>
          </cell>
          <cell r="E2375">
            <v>5.26</v>
          </cell>
          <cell r="F2375">
            <v>7.83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2.31</v>
          </cell>
          <cell r="E2376">
            <v>4.0599999999999996</v>
          </cell>
          <cell r="F2376">
            <v>6.37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17.28</v>
          </cell>
          <cell r="E2377">
            <v>5.26</v>
          </cell>
          <cell r="F2377">
            <v>22.54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3.85</v>
          </cell>
          <cell r="E2378">
            <v>5.26</v>
          </cell>
          <cell r="F2378">
            <v>9.11</v>
          </cell>
        </row>
        <row r="2379">
          <cell r="A2379" t="str">
            <v>39.20</v>
          </cell>
          <cell r="B2379" t="str">
            <v>Reparos, conservacoes e complementos - GRUPO 39</v>
          </cell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8.9700000000000006</v>
          </cell>
          <cell r="E2380">
            <v>7.98</v>
          </cell>
          <cell r="F2380">
            <v>16.95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1.62</v>
          </cell>
          <cell r="E2384">
            <v>0.96</v>
          </cell>
          <cell r="F2384">
            <v>2.58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2.42</v>
          </cell>
          <cell r="E2385">
            <v>0.96</v>
          </cell>
          <cell r="F2385">
            <v>3.38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3.77</v>
          </cell>
          <cell r="E2386">
            <v>0.96</v>
          </cell>
          <cell r="F2386">
            <v>4.7300000000000004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5.26</v>
          </cell>
          <cell r="E2387">
            <v>0.96</v>
          </cell>
          <cell r="F2387">
            <v>6.22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8.82</v>
          </cell>
          <cell r="E2388">
            <v>3.83</v>
          </cell>
          <cell r="F2388">
            <v>12.65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13.59</v>
          </cell>
          <cell r="E2389">
            <v>4.3099999999999996</v>
          </cell>
          <cell r="F2389">
            <v>17.899999999999999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20.69</v>
          </cell>
          <cell r="E2390">
            <v>4.79</v>
          </cell>
          <cell r="F2390">
            <v>25.48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30.2</v>
          </cell>
          <cell r="E2391">
            <v>7.18</v>
          </cell>
          <cell r="F2391">
            <v>37.380000000000003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41.38</v>
          </cell>
          <cell r="E2392">
            <v>9.57</v>
          </cell>
          <cell r="F2392">
            <v>50.95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52.47</v>
          </cell>
          <cell r="E2393">
            <v>11.97</v>
          </cell>
          <cell r="F2393">
            <v>64.44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69.36</v>
          </cell>
          <cell r="E2394">
            <v>14.36</v>
          </cell>
          <cell r="F2394">
            <v>83.72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95.84</v>
          </cell>
          <cell r="E2395">
            <v>16.75</v>
          </cell>
          <cell r="F2395">
            <v>112.59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120.8</v>
          </cell>
          <cell r="E2396">
            <v>16.75</v>
          </cell>
          <cell r="F2396">
            <v>137.55000000000001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149.47999999999999</v>
          </cell>
          <cell r="E2397">
            <v>19.149999999999999</v>
          </cell>
          <cell r="F2397">
            <v>168.63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192.62</v>
          </cell>
          <cell r="E2398">
            <v>21.54</v>
          </cell>
          <cell r="F2398">
            <v>214.16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5.0599999999999996</v>
          </cell>
          <cell r="E2399">
            <v>1.92</v>
          </cell>
          <cell r="F2399">
            <v>6.98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5.32</v>
          </cell>
          <cell r="E2400">
            <v>0.96</v>
          </cell>
          <cell r="F2400">
            <v>6.28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8.01</v>
          </cell>
          <cell r="E2401">
            <v>2.39</v>
          </cell>
          <cell r="F2401">
            <v>10.4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27.14</v>
          </cell>
          <cell r="E2402">
            <v>4.79</v>
          </cell>
          <cell r="F2402">
            <v>31.93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70.959999999999994</v>
          </cell>
          <cell r="E2403">
            <v>14.36</v>
          </cell>
          <cell r="F2403">
            <v>85.32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111.14</v>
          </cell>
          <cell r="E2404">
            <v>19.149999999999999</v>
          </cell>
          <cell r="F2404">
            <v>130.29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32.659999999999997</v>
          </cell>
          <cell r="E2405">
            <v>6.22</v>
          </cell>
          <cell r="F2405">
            <v>38.880000000000003</v>
          </cell>
        </row>
        <row r="2406">
          <cell r="A2406" t="str">
            <v>39.24</v>
          </cell>
          <cell r="B2406" t="str">
            <v>Cabo de cobre flexivel, isolamento 500 V, isolacao PP 70°C</v>
          </cell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5.04</v>
          </cell>
          <cell r="E2407">
            <v>5.75</v>
          </cell>
          <cell r="F2407">
            <v>10.79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8.14</v>
          </cell>
          <cell r="E2408">
            <v>7.18</v>
          </cell>
          <cell r="F2408">
            <v>15.32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12.54</v>
          </cell>
          <cell r="E2409">
            <v>8.61</v>
          </cell>
          <cell r="F2409">
            <v>21.15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18.73</v>
          </cell>
          <cell r="E2410">
            <v>10.050000000000001</v>
          </cell>
          <cell r="F2410">
            <v>28.78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16.14</v>
          </cell>
          <cell r="E2411">
            <v>5.75</v>
          </cell>
          <cell r="F2411">
            <v>21.89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24.7</v>
          </cell>
          <cell r="E2412">
            <v>13.4</v>
          </cell>
          <cell r="F2412">
            <v>38.1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61.35</v>
          </cell>
          <cell r="E2414">
            <v>1.43</v>
          </cell>
          <cell r="F2414">
            <v>62.78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93.16</v>
          </cell>
          <cell r="E2415">
            <v>1.43</v>
          </cell>
          <cell r="F2415">
            <v>94.59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2.3199999999999998</v>
          </cell>
          <cell r="E2417">
            <v>1.92</v>
          </cell>
          <cell r="F2417">
            <v>4.24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3.33</v>
          </cell>
          <cell r="E2418">
            <v>2.39</v>
          </cell>
          <cell r="F2418">
            <v>5.72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4.6399999999999997</v>
          </cell>
          <cell r="E2419">
            <v>2.87</v>
          </cell>
          <cell r="F2419">
            <v>7.51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6.51</v>
          </cell>
          <cell r="E2420">
            <v>3.35</v>
          </cell>
          <cell r="F2420">
            <v>9.86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10.35</v>
          </cell>
          <cell r="E2421">
            <v>3.83</v>
          </cell>
          <cell r="F2421">
            <v>14.18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15.43</v>
          </cell>
          <cell r="E2422">
            <v>4.3099999999999996</v>
          </cell>
          <cell r="F2422">
            <v>19.739999999999998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24.89</v>
          </cell>
          <cell r="E2423">
            <v>4.79</v>
          </cell>
          <cell r="F2423">
            <v>29.68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31.38</v>
          </cell>
          <cell r="E2424">
            <v>7.18</v>
          </cell>
          <cell r="F2424">
            <v>38.56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48.59</v>
          </cell>
          <cell r="E2425">
            <v>9.57</v>
          </cell>
          <cell r="F2425">
            <v>58.16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60.65</v>
          </cell>
          <cell r="E2426">
            <v>11.97</v>
          </cell>
          <cell r="F2426">
            <v>72.62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82.86</v>
          </cell>
          <cell r="E2427">
            <v>14.36</v>
          </cell>
          <cell r="F2427">
            <v>97.22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115.16</v>
          </cell>
          <cell r="E2428">
            <v>16.75</v>
          </cell>
          <cell r="F2428">
            <v>131.91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131.75</v>
          </cell>
          <cell r="E2429">
            <v>19.149999999999999</v>
          </cell>
          <cell r="F2429">
            <v>150.9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168.54</v>
          </cell>
          <cell r="E2430">
            <v>21.54</v>
          </cell>
          <cell r="F2430">
            <v>190.08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201.34</v>
          </cell>
          <cell r="E2431">
            <v>23.94</v>
          </cell>
          <cell r="F2431">
            <v>225.28</v>
          </cell>
        </row>
        <row r="2432">
          <cell r="A2432" t="str">
            <v>39.27</v>
          </cell>
          <cell r="B2432" t="str">
            <v>Cabo optico</v>
          </cell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4.97</v>
          </cell>
          <cell r="E2433">
            <v>2.39</v>
          </cell>
          <cell r="F2433">
            <v>7.36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6.82</v>
          </cell>
          <cell r="E2434">
            <v>4.79</v>
          </cell>
          <cell r="F2434">
            <v>11.61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9.0399999999999991</v>
          </cell>
          <cell r="E2435">
            <v>4.79</v>
          </cell>
          <cell r="F2435">
            <v>13.83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14.26</v>
          </cell>
          <cell r="E2436">
            <v>4.79</v>
          </cell>
          <cell r="F2436">
            <v>19.05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21.07</v>
          </cell>
          <cell r="E2437">
            <v>4.79</v>
          </cell>
          <cell r="F2437">
            <v>25.86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1.42</v>
          </cell>
          <cell r="E2439">
            <v>1.92</v>
          </cell>
          <cell r="F2439">
            <v>3.34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2.12</v>
          </cell>
          <cell r="E2440">
            <v>2.39</v>
          </cell>
          <cell r="F2440">
            <v>4.51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3.52</v>
          </cell>
          <cell r="E2441">
            <v>2.87</v>
          </cell>
          <cell r="F2441">
            <v>6.39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5.25</v>
          </cell>
          <cell r="E2442">
            <v>3.35</v>
          </cell>
          <cell r="F2442">
            <v>8.6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9.31</v>
          </cell>
          <cell r="E2443">
            <v>3.83</v>
          </cell>
          <cell r="F2443">
            <v>13.14</v>
          </cell>
        </row>
        <row r="2444">
          <cell r="A2444" t="str">
            <v>39.30</v>
          </cell>
          <cell r="B2444" t="str">
            <v>Fios e cabos - audio e video</v>
          </cell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4.09</v>
          </cell>
          <cell r="E2445">
            <v>11.97</v>
          </cell>
          <cell r="F2445">
            <v>16.059999999999999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</row>
        <row r="2447">
          <cell r="A2447" t="str">
            <v>40.01</v>
          </cell>
          <cell r="B2447" t="str">
            <v>Caixa de passagem estampada</v>
          </cell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2.06</v>
          </cell>
          <cell r="E2448">
            <v>11.97</v>
          </cell>
          <cell r="F2448">
            <v>14.03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3.61</v>
          </cell>
          <cell r="E2449">
            <v>11.97</v>
          </cell>
          <cell r="F2449">
            <v>15.58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3.61</v>
          </cell>
          <cell r="E2450">
            <v>14.36</v>
          </cell>
          <cell r="F2450">
            <v>17.97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2.09</v>
          </cell>
          <cell r="E2451">
            <v>11.97</v>
          </cell>
          <cell r="F2451">
            <v>14.06</v>
          </cell>
        </row>
        <row r="2452">
          <cell r="A2452" t="str">
            <v>40.02</v>
          </cell>
          <cell r="B2452" t="str">
            <v>Caixa de passagem com tampa</v>
          </cell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36.25</v>
          </cell>
          <cell r="E2453">
            <v>38.29</v>
          </cell>
          <cell r="F2453">
            <v>74.540000000000006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12.81</v>
          </cell>
          <cell r="E2454">
            <v>14.36</v>
          </cell>
          <cell r="F2454">
            <v>27.17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21.47</v>
          </cell>
          <cell r="E2455">
            <v>14.36</v>
          </cell>
          <cell r="F2455">
            <v>35.83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27.75</v>
          </cell>
          <cell r="E2456">
            <v>14.36</v>
          </cell>
          <cell r="F2456">
            <v>42.11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59.67</v>
          </cell>
          <cell r="E2457">
            <v>19.149999999999999</v>
          </cell>
          <cell r="F2457">
            <v>78.819999999999993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158.57</v>
          </cell>
          <cell r="E2458">
            <v>19.149999999999999</v>
          </cell>
          <cell r="F2458">
            <v>177.72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227.6</v>
          </cell>
          <cell r="E2459">
            <v>23.94</v>
          </cell>
          <cell r="F2459">
            <v>251.54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213.77</v>
          </cell>
          <cell r="E2460">
            <v>14.36</v>
          </cell>
          <cell r="F2460">
            <v>228.13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466.77</v>
          </cell>
          <cell r="E2461">
            <v>14.36</v>
          </cell>
          <cell r="F2461">
            <v>481.13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474.09</v>
          </cell>
          <cell r="E2462">
            <v>14.36</v>
          </cell>
          <cell r="F2462">
            <v>488.45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1657.91</v>
          </cell>
          <cell r="E2463">
            <v>19.149999999999999</v>
          </cell>
          <cell r="F2463">
            <v>1677.06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21.94</v>
          </cell>
          <cell r="E2464">
            <v>14.36</v>
          </cell>
          <cell r="F2464">
            <v>36.299999999999997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78.72</v>
          </cell>
          <cell r="E2465">
            <v>14.36</v>
          </cell>
          <cell r="F2465">
            <v>93.08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184.21</v>
          </cell>
          <cell r="E2466">
            <v>19.149999999999999</v>
          </cell>
          <cell r="F2466">
            <v>203.36</v>
          </cell>
        </row>
        <row r="2467">
          <cell r="A2467" t="str">
            <v>40.04</v>
          </cell>
          <cell r="B2467" t="str">
            <v>Tomadas</v>
          </cell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16.41</v>
          </cell>
          <cell r="E2468">
            <v>14.36</v>
          </cell>
          <cell r="F2468">
            <v>30.77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27.62</v>
          </cell>
          <cell r="E2469">
            <v>14.36</v>
          </cell>
          <cell r="F2469">
            <v>41.98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58.18</v>
          </cell>
          <cell r="E2470">
            <v>14.36</v>
          </cell>
          <cell r="F2470">
            <v>72.540000000000006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256.72000000000003</v>
          </cell>
          <cell r="E2471">
            <v>14.36</v>
          </cell>
          <cell r="F2471">
            <v>271.08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232.65</v>
          </cell>
          <cell r="E2472">
            <v>14.36</v>
          </cell>
          <cell r="F2472">
            <v>247.01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17.010000000000002</v>
          </cell>
          <cell r="E2473">
            <v>14.36</v>
          </cell>
          <cell r="F2473">
            <v>31.37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319.95</v>
          </cell>
          <cell r="E2474">
            <v>14.36</v>
          </cell>
          <cell r="F2474">
            <v>334.31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13.2</v>
          </cell>
          <cell r="E2475">
            <v>14.36</v>
          </cell>
          <cell r="F2475">
            <v>27.56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11.05</v>
          </cell>
          <cell r="E2476">
            <v>14.36</v>
          </cell>
          <cell r="F2476">
            <v>25.41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16.73</v>
          </cell>
          <cell r="E2477">
            <v>14.36</v>
          </cell>
          <cell r="F2477">
            <v>31.09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22.68</v>
          </cell>
          <cell r="E2478">
            <v>14.36</v>
          </cell>
          <cell r="F2478">
            <v>37.04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18.649999999999999</v>
          </cell>
          <cell r="E2479">
            <v>14.36</v>
          </cell>
          <cell r="F2479">
            <v>33.01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24.85</v>
          </cell>
          <cell r="E2480">
            <v>14.36</v>
          </cell>
          <cell r="F2480">
            <v>39.21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29.43</v>
          </cell>
          <cell r="E2481">
            <v>17.7</v>
          </cell>
          <cell r="F2481">
            <v>47.13</v>
          </cell>
        </row>
        <row r="2482">
          <cell r="A2482" t="str">
            <v>40.05</v>
          </cell>
          <cell r="B2482" t="str">
            <v>Interruptores e minuterias</v>
          </cell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8.69</v>
          </cell>
          <cell r="E2483">
            <v>16.27</v>
          </cell>
          <cell r="F2483">
            <v>24.96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17.73</v>
          </cell>
          <cell r="E2484">
            <v>16.75</v>
          </cell>
          <cell r="F2484">
            <v>34.479999999999997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26.93</v>
          </cell>
          <cell r="E2485">
            <v>23.94</v>
          </cell>
          <cell r="F2485">
            <v>50.87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12.06</v>
          </cell>
          <cell r="E2486">
            <v>12.93</v>
          </cell>
          <cell r="F2486">
            <v>24.99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</v>
          </cell>
          <cell r="E2487">
            <v>21.54</v>
          </cell>
          <cell r="F2487">
            <v>34.94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12.08</v>
          </cell>
          <cell r="E2488">
            <v>18.190000000000001</v>
          </cell>
          <cell r="F2488">
            <v>30.27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14.46</v>
          </cell>
          <cell r="E2489">
            <v>21.54</v>
          </cell>
          <cell r="F2489">
            <v>36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22.64</v>
          </cell>
          <cell r="E2490">
            <v>23.94</v>
          </cell>
          <cell r="F2490">
            <v>46.58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43.31</v>
          </cell>
          <cell r="E2491">
            <v>16.75</v>
          </cell>
          <cell r="F2491">
            <v>60.06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34.68</v>
          </cell>
          <cell r="E2492">
            <v>16.75</v>
          </cell>
          <cell r="F2492">
            <v>51.43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13.19</v>
          </cell>
          <cell r="E2493">
            <v>11.97</v>
          </cell>
          <cell r="F2493">
            <v>25.16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74.94</v>
          </cell>
          <cell r="E2494">
            <v>18.190000000000001</v>
          </cell>
          <cell r="F2494">
            <v>93.13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37.49</v>
          </cell>
          <cell r="E2495">
            <v>14.36</v>
          </cell>
          <cell r="F2495">
            <v>51.85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93.4</v>
          </cell>
          <cell r="E2496">
            <v>23.94</v>
          </cell>
          <cell r="F2496">
            <v>117.34</v>
          </cell>
        </row>
        <row r="2497">
          <cell r="A2497" t="str">
            <v>40.06</v>
          </cell>
          <cell r="B2497" t="str">
            <v>Conduletes</v>
          </cell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15.11</v>
          </cell>
          <cell r="E2498">
            <v>23.94</v>
          </cell>
          <cell r="F2498">
            <v>39.049999999999997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20.53</v>
          </cell>
          <cell r="E2499">
            <v>23.94</v>
          </cell>
          <cell r="F2499">
            <v>44.47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37.06</v>
          </cell>
          <cell r="E2500">
            <v>23.94</v>
          </cell>
          <cell r="F2500">
            <v>61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37.47</v>
          </cell>
          <cell r="E2501">
            <v>23.94</v>
          </cell>
          <cell r="F2501">
            <v>61.41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85.95</v>
          </cell>
          <cell r="E2502">
            <v>23.94</v>
          </cell>
          <cell r="F2502">
            <v>109.89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185.8</v>
          </cell>
          <cell r="E2503">
            <v>23.94</v>
          </cell>
          <cell r="F2503">
            <v>209.74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200.32</v>
          </cell>
          <cell r="E2504">
            <v>23.94</v>
          </cell>
          <cell r="F2504">
            <v>224.26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327.84</v>
          </cell>
          <cell r="E2505">
            <v>23.94</v>
          </cell>
          <cell r="F2505">
            <v>351.78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17.16</v>
          </cell>
          <cell r="E2506">
            <v>23.94</v>
          </cell>
          <cell r="F2506">
            <v>41.1</v>
          </cell>
        </row>
        <row r="2507">
          <cell r="A2507" t="str">
            <v>40.07</v>
          </cell>
          <cell r="B2507" t="str">
            <v>Caixa de passagem em PVC</v>
          </cell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3.29</v>
          </cell>
          <cell r="E2508">
            <v>11.97</v>
          </cell>
          <cell r="F2508">
            <v>15.26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7.02</v>
          </cell>
          <cell r="E2509">
            <v>11.97</v>
          </cell>
          <cell r="F2509">
            <v>18.989999999999998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7.42</v>
          </cell>
          <cell r="E2510">
            <v>11.97</v>
          </cell>
          <cell r="F2510">
            <v>19.39</v>
          </cell>
        </row>
        <row r="2511">
          <cell r="A2511" t="str">
            <v>40.10</v>
          </cell>
          <cell r="B2511" t="str">
            <v>Contator</v>
          </cell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248.38</v>
          </cell>
          <cell r="E2512">
            <v>23.94</v>
          </cell>
          <cell r="F2512">
            <v>272.32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278.57</v>
          </cell>
          <cell r="E2513">
            <v>23.94</v>
          </cell>
          <cell r="F2513">
            <v>302.51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319.32</v>
          </cell>
          <cell r="E2514">
            <v>23.94</v>
          </cell>
          <cell r="F2514">
            <v>343.26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293.87</v>
          </cell>
          <cell r="E2515">
            <v>23.94</v>
          </cell>
          <cell r="F2515">
            <v>317.81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362.47</v>
          </cell>
          <cell r="E2516">
            <v>23.94</v>
          </cell>
          <cell r="F2516">
            <v>386.41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543.02</v>
          </cell>
          <cell r="E2517">
            <v>23.94</v>
          </cell>
          <cell r="F2517">
            <v>566.96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819.07</v>
          </cell>
          <cell r="E2518">
            <v>23.94</v>
          </cell>
          <cell r="F2518">
            <v>843.01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979.49</v>
          </cell>
          <cell r="E2519">
            <v>23.94</v>
          </cell>
          <cell r="F2519">
            <v>1003.43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1249.49</v>
          </cell>
          <cell r="E2520">
            <v>23.94</v>
          </cell>
          <cell r="F2520">
            <v>1273.43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3083.08</v>
          </cell>
          <cell r="E2521">
            <v>23.94</v>
          </cell>
          <cell r="F2521">
            <v>3107.02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3349.81</v>
          </cell>
          <cell r="E2522">
            <v>23.94</v>
          </cell>
          <cell r="F2522">
            <v>3373.75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7251.02</v>
          </cell>
          <cell r="E2523">
            <v>23.94</v>
          </cell>
          <cell r="F2523">
            <v>7274.96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102.26</v>
          </cell>
          <cell r="E2524">
            <v>23.94</v>
          </cell>
          <cell r="F2524">
            <v>126.2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120.76</v>
          </cell>
          <cell r="E2525">
            <v>23.94</v>
          </cell>
          <cell r="F2525">
            <v>144.69999999999999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162.47</v>
          </cell>
          <cell r="E2526">
            <v>23.94</v>
          </cell>
          <cell r="F2526">
            <v>186.41</v>
          </cell>
        </row>
        <row r="2527">
          <cell r="A2527" t="str">
            <v>40.11</v>
          </cell>
          <cell r="B2527" t="str">
            <v>Rele</v>
          </cell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74.22</v>
          </cell>
          <cell r="E2528">
            <v>21.54</v>
          </cell>
          <cell r="F2528">
            <v>95.76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247.11</v>
          </cell>
          <cell r="E2529">
            <v>23.94</v>
          </cell>
          <cell r="F2529">
            <v>271.05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442.79</v>
          </cell>
          <cell r="E2530">
            <v>23.94</v>
          </cell>
          <cell r="F2530">
            <v>466.73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308.77</v>
          </cell>
          <cell r="E2531">
            <v>23.94</v>
          </cell>
          <cell r="F2531">
            <v>332.71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94.51</v>
          </cell>
          <cell r="E2532">
            <v>47.86</v>
          </cell>
          <cell r="F2532">
            <v>142.37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2527.69</v>
          </cell>
          <cell r="E2533">
            <v>47.86</v>
          </cell>
          <cell r="F2533">
            <v>2575.5500000000002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80.790000000000006</v>
          </cell>
          <cell r="E2534">
            <v>47.86</v>
          </cell>
          <cell r="F2534">
            <v>128.65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3100.47</v>
          </cell>
          <cell r="E2535">
            <v>23.94</v>
          </cell>
          <cell r="F2535">
            <v>3124.41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94.32</v>
          </cell>
          <cell r="E2536">
            <v>47.86</v>
          </cell>
          <cell r="F2536">
            <v>142.18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254.74</v>
          </cell>
          <cell r="E2537">
            <v>28.71</v>
          </cell>
          <cell r="F2537">
            <v>283.45</v>
          </cell>
        </row>
        <row r="2538">
          <cell r="A2538" t="str">
            <v>40.12</v>
          </cell>
          <cell r="B2538" t="str">
            <v>Chave comutadora e seletora</v>
          </cell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592.87</v>
          </cell>
          <cell r="E2539">
            <v>19.149999999999999</v>
          </cell>
          <cell r="F2539">
            <v>612.02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289.43</v>
          </cell>
          <cell r="E2540">
            <v>19.149999999999999</v>
          </cell>
          <cell r="F2540">
            <v>308.58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161.12</v>
          </cell>
          <cell r="E2541">
            <v>19.149999999999999</v>
          </cell>
          <cell r="F2541">
            <v>180.27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423.96</v>
          </cell>
          <cell r="E2542">
            <v>19.149999999999999</v>
          </cell>
          <cell r="F2542">
            <v>443.11</v>
          </cell>
        </row>
        <row r="2543">
          <cell r="A2543" t="str">
            <v>40.13</v>
          </cell>
          <cell r="B2543" t="str">
            <v>Amperimetro</v>
          </cell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144.52000000000001</v>
          </cell>
          <cell r="E2544">
            <v>19.149999999999999</v>
          </cell>
          <cell r="F2544">
            <v>163.66999999999999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422.41</v>
          </cell>
          <cell r="E2545">
            <v>11.97</v>
          </cell>
          <cell r="F2545">
            <v>434.38</v>
          </cell>
        </row>
        <row r="2546">
          <cell r="A2546" t="str">
            <v>40.14</v>
          </cell>
          <cell r="B2546" t="str">
            <v>Voltimetro</v>
          </cell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117.47</v>
          </cell>
          <cell r="E2547">
            <v>19.149999999999999</v>
          </cell>
          <cell r="F2547">
            <v>136.62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124.99</v>
          </cell>
          <cell r="E2548">
            <v>23.94</v>
          </cell>
          <cell r="F2548">
            <v>148.93</v>
          </cell>
        </row>
        <row r="2549">
          <cell r="A2549" t="str">
            <v>40.20</v>
          </cell>
          <cell r="B2549" t="str">
            <v>Reparos, conservacoes e complementos - GRUPO 40</v>
          </cell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87.31</v>
          </cell>
          <cell r="E2550">
            <v>38.29</v>
          </cell>
          <cell r="F2550">
            <v>125.6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54.56</v>
          </cell>
          <cell r="E2551">
            <v>38.29</v>
          </cell>
          <cell r="F2551">
            <v>92.85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30.84</v>
          </cell>
          <cell r="E2552">
            <v>14.36</v>
          </cell>
          <cell r="F2552">
            <v>45.2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170.54</v>
          </cell>
          <cell r="E2553">
            <v>14.36</v>
          </cell>
          <cell r="F2553">
            <v>184.9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434.84</v>
          </cell>
          <cell r="E2554">
            <v>14.36</v>
          </cell>
          <cell r="F2554">
            <v>449.2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3.93</v>
          </cell>
          <cell r="E2555">
            <v>1.56</v>
          </cell>
          <cell r="F2555">
            <v>5.49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9.89</v>
          </cell>
          <cell r="E2556">
            <v>1.56</v>
          </cell>
          <cell r="F2556">
            <v>11.45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49.17</v>
          </cell>
          <cell r="E2557">
            <v>19.149999999999999</v>
          </cell>
          <cell r="F2557">
            <v>68.319999999999993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6.69</v>
          </cell>
          <cell r="E2558">
            <v>9.57</v>
          </cell>
          <cell r="F2558">
            <v>16.260000000000002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9.43</v>
          </cell>
          <cell r="E2559">
            <v>9.57</v>
          </cell>
          <cell r="F2559">
            <v>19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401.07</v>
          </cell>
          <cell r="E2560">
            <v>47.86</v>
          </cell>
          <cell r="F2560">
            <v>448.93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45.84</v>
          </cell>
          <cell r="E2561">
            <v>14.36</v>
          </cell>
          <cell r="F2561">
            <v>60.2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35.39</v>
          </cell>
          <cell r="E2562">
            <v>21.74</v>
          </cell>
          <cell r="F2562">
            <v>57.13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30.61</v>
          </cell>
          <cell r="E2563">
            <v>21.74</v>
          </cell>
          <cell r="F2563">
            <v>52.35</v>
          </cell>
        </row>
        <row r="2564">
          <cell r="A2564" t="str">
            <v>41</v>
          </cell>
          <cell r="B2564" t="str">
            <v>ILUMINACAO</v>
          </cell>
        </row>
        <row r="2565">
          <cell r="A2565" t="str">
            <v>41.02</v>
          </cell>
          <cell r="B2565" t="str">
            <v>Lampadas</v>
          </cell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19.829999999999998</v>
          </cell>
          <cell r="E2566">
            <v>3.89</v>
          </cell>
          <cell r="F2566">
            <v>23.72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33.46</v>
          </cell>
          <cell r="E2567">
            <v>3.89</v>
          </cell>
          <cell r="F2567">
            <v>37.35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90.83</v>
          </cell>
          <cell r="E2568">
            <v>3.89</v>
          </cell>
          <cell r="F2568">
            <v>94.72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30.08</v>
          </cell>
          <cell r="E2569">
            <v>3.89</v>
          </cell>
          <cell r="F2569">
            <v>33.97</v>
          </cell>
        </row>
        <row r="2570">
          <cell r="A2570" t="str">
            <v>41.04</v>
          </cell>
          <cell r="B2570" t="str">
            <v>Acessorios para iluminacao</v>
          </cell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6.33</v>
          </cell>
          <cell r="E2571">
            <v>3.81</v>
          </cell>
          <cell r="F2571">
            <v>10.14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130.57</v>
          </cell>
          <cell r="E2572">
            <v>19.149999999999999</v>
          </cell>
          <cell r="F2572">
            <v>149.72</v>
          </cell>
        </row>
        <row r="2573">
          <cell r="A2573" t="str">
            <v>41.05</v>
          </cell>
          <cell r="B2573" t="str">
            <v>Lampada de descarga de alta potencia</v>
          </cell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125.12</v>
          </cell>
          <cell r="E2574">
            <v>3.89</v>
          </cell>
          <cell r="F2574">
            <v>129.01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117.73</v>
          </cell>
          <cell r="E2575">
            <v>3.89</v>
          </cell>
          <cell r="F2575">
            <v>121.62</v>
          </cell>
        </row>
        <row r="2576">
          <cell r="A2576" t="str">
            <v>41.06</v>
          </cell>
          <cell r="B2576" t="str">
            <v>Lampada halogena</v>
          </cell>
        </row>
        <row r="2577">
          <cell r="A2577" t="str">
            <v>41.06.100</v>
          </cell>
          <cell r="B2577" t="str">
            <v>Lâmpada halógena refletora PAR20, base E27 de 50 W - 220 V</v>
          </cell>
          <cell r="C2577" t="str">
            <v>UN</v>
          </cell>
          <cell r="D2577">
            <v>21.83</v>
          </cell>
          <cell r="E2577">
            <v>3.89</v>
          </cell>
          <cell r="F2577">
            <v>25.72</v>
          </cell>
        </row>
        <row r="2578">
          <cell r="A2578" t="str">
            <v>41.06.130</v>
          </cell>
          <cell r="B2578" t="str">
            <v>Lâmpada halógena com refletor dicroico de 50 W - 12 V</v>
          </cell>
          <cell r="C2578" t="str">
            <v>UN</v>
          </cell>
          <cell r="D2578">
            <v>21.09</v>
          </cell>
          <cell r="E2578">
            <v>3.89</v>
          </cell>
          <cell r="F2578">
            <v>24.98</v>
          </cell>
        </row>
        <row r="2579">
          <cell r="A2579" t="str">
            <v>41.06.410</v>
          </cell>
          <cell r="B2579" t="str">
            <v>Lâmpada halógena tubular, base R7s bilateral de 300 W - 110 ou 220 V</v>
          </cell>
          <cell r="C2579" t="str">
            <v>UN</v>
          </cell>
          <cell r="D2579">
            <v>13.87</v>
          </cell>
          <cell r="E2579">
            <v>3.89</v>
          </cell>
          <cell r="F2579">
            <v>17.760000000000002</v>
          </cell>
        </row>
        <row r="2580">
          <cell r="A2580" t="str">
            <v>41.07</v>
          </cell>
          <cell r="B2580" t="str">
            <v>Lampada fluorescente</v>
          </cell>
        </row>
        <row r="2581">
          <cell r="A2581" t="str">
            <v>41.07.020</v>
          </cell>
          <cell r="B2581" t="str">
            <v>Lâmpada fluorescente tubular, base bipino bilateral de 15 W</v>
          </cell>
          <cell r="C2581" t="str">
            <v>UN</v>
          </cell>
          <cell r="D2581">
            <v>20.99</v>
          </cell>
          <cell r="E2581">
            <v>3.89</v>
          </cell>
          <cell r="F2581">
            <v>24.88</v>
          </cell>
        </row>
        <row r="2582">
          <cell r="A2582" t="str">
            <v>41.07.030</v>
          </cell>
          <cell r="B2582" t="str">
            <v>Lâmpada fluorescente tubular, base bipino bilateral de 16 W</v>
          </cell>
          <cell r="C2582" t="str">
            <v>UN</v>
          </cell>
          <cell r="D2582">
            <v>11.48</v>
          </cell>
          <cell r="E2582">
            <v>3.89</v>
          </cell>
          <cell r="F2582">
            <v>15.37</v>
          </cell>
        </row>
        <row r="2583">
          <cell r="A2583" t="str">
            <v>41.07.050</v>
          </cell>
          <cell r="B2583" t="str">
            <v>Lâmpada fluorescente tubular, base bipino bilateral de 20 W</v>
          </cell>
          <cell r="C2583" t="str">
            <v>UN</v>
          </cell>
          <cell r="D2583">
            <v>9.89</v>
          </cell>
          <cell r="E2583">
            <v>3.89</v>
          </cell>
          <cell r="F2583">
            <v>13.78</v>
          </cell>
        </row>
        <row r="2584">
          <cell r="A2584" t="str">
            <v>41.07.060</v>
          </cell>
          <cell r="B2584" t="str">
            <v>Lâmpada fluorescente tubular, base bipino bilateral de 28 W</v>
          </cell>
          <cell r="C2584" t="str">
            <v>UN</v>
          </cell>
          <cell r="D2584">
            <v>14.64</v>
          </cell>
          <cell r="E2584">
            <v>3.89</v>
          </cell>
          <cell r="F2584">
            <v>18.53</v>
          </cell>
        </row>
        <row r="2585">
          <cell r="A2585" t="str">
            <v>41.07.070</v>
          </cell>
          <cell r="B2585" t="str">
            <v>Lâmpada fluorescente tubular, base bipino bilateral de 32 W</v>
          </cell>
          <cell r="C2585" t="str">
            <v>UN</v>
          </cell>
          <cell r="D2585">
            <v>10.74</v>
          </cell>
          <cell r="E2585">
            <v>3.89</v>
          </cell>
          <cell r="F2585">
            <v>14.63</v>
          </cell>
        </row>
        <row r="2586">
          <cell r="A2586" t="str">
            <v>41.07.200</v>
          </cell>
          <cell r="B2586" t="str">
            <v>Lâmpada fluorescente tubular, base bipino bilateral de 32 W, com camada trifósforo</v>
          </cell>
          <cell r="C2586" t="str">
            <v>UN</v>
          </cell>
          <cell r="D2586">
            <v>15.72</v>
          </cell>
          <cell r="E2586">
            <v>3.89</v>
          </cell>
          <cell r="F2586">
            <v>19.61</v>
          </cell>
        </row>
        <row r="2587">
          <cell r="A2587" t="str">
            <v>41.07.420</v>
          </cell>
          <cell r="B2587" t="str">
            <v>Lâmpada fluorescente compacta eletrônica "3U", base E27 de 15 W - 110 ou 220 V</v>
          </cell>
          <cell r="C2587" t="str">
            <v>UN</v>
          </cell>
          <cell r="D2587">
            <v>14.09</v>
          </cell>
          <cell r="E2587">
            <v>3.89</v>
          </cell>
          <cell r="F2587">
            <v>17.98</v>
          </cell>
        </row>
        <row r="2588">
          <cell r="A2588" t="str">
            <v>41.07.430</v>
          </cell>
          <cell r="B2588" t="str">
            <v>Lâmpada fluorescente compacta eletrônica "3U", base E27 de 20 W - 110 ou 220 V</v>
          </cell>
          <cell r="C2588" t="str">
            <v>UN</v>
          </cell>
          <cell r="D2588">
            <v>11.96</v>
          </cell>
          <cell r="E2588">
            <v>3.89</v>
          </cell>
          <cell r="F2588">
            <v>15.85</v>
          </cell>
        </row>
        <row r="2589">
          <cell r="A2589" t="str">
            <v>41.07.440</v>
          </cell>
          <cell r="B2589" t="str">
            <v>Lâmpada fluorescente compacta eletrônica "3U", base E27 de 23 W - 110 ou 220 V</v>
          </cell>
          <cell r="C2589" t="str">
            <v>UN</v>
          </cell>
          <cell r="D2589">
            <v>18.48</v>
          </cell>
          <cell r="E2589">
            <v>3.89</v>
          </cell>
          <cell r="F2589">
            <v>22.37</v>
          </cell>
        </row>
        <row r="2590">
          <cell r="A2590" t="str">
            <v>41.07.450</v>
          </cell>
          <cell r="B2590" t="str">
            <v>Lâmpada fluorescente compacta eletrônica "3U", base E27 de 25 W - 110 ou 220 V</v>
          </cell>
          <cell r="C2590" t="str">
            <v>UN</v>
          </cell>
          <cell r="D2590">
            <v>13.87</v>
          </cell>
          <cell r="E2590">
            <v>3.89</v>
          </cell>
          <cell r="F2590">
            <v>17.760000000000002</v>
          </cell>
        </row>
        <row r="2591">
          <cell r="A2591" t="str">
            <v>41.07.800</v>
          </cell>
          <cell r="B2591" t="str">
            <v>Lâmpada fluorescente compacta "1U", base G-23 de 9 W</v>
          </cell>
          <cell r="C2591" t="str">
            <v>UN</v>
          </cell>
          <cell r="D2591">
            <v>11.29</v>
          </cell>
          <cell r="E2591">
            <v>3.89</v>
          </cell>
          <cell r="F2591">
            <v>15.18</v>
          </cell>
        </row>
        <row r="2592">
          <cell r="A2592" t="str">
            <v>41.07.810</v>
          </cell>
          <cell r="B2592" t="str">
            <v>Lâmpada fluorescente compacta "2U", base G-24D-2 de 18 W</v>
          </cell>
          <cell r="C2592" t="str">
            <v>UN</v>
          </cell>
          <cell r="D2592">
            <v>18.5</v>
          </cell>
          <cell r="E2592">
            <v>3.89</v>
          </cell>
          <cell r="F2592">
            <v>22.39</v>
          </cell>
        </row>
        <row r="2593">
          <cell r="A2593" t="str">
            <v>41.07.820</v>
          </cell>
          <cell r="B2593" t="str">
            <v>Lâmpada fluorescente compacta "2U", base G-24D-3 de 26 W</v>
          </cell>
          <cell r="C2593" t="str">
            <v>UN</v>
          </cell>
          <cell r="D2593">
            <v>18.920000000000002</v>
          </cell>
          <cell r="E2593">
            <v>3.89</v>
          </cell>
          <cell r="F2593">
            <v>22.81</v>
          </cell>
        </row>
        <row r="2594">
          <cell r="A2594" t="str">
            <v>41.07.830</v>
          </cell>
          <cell r="B2594" t="str">
            <v>Lâmpada fluorescente compacta longa "1U", base 2G-11 de 36 W</v>
          </cell>
          <cell r="C2594" t="str">
            <v>UN</v>
          </cell>
          <cell r="D2594">
            <v>36.53</v>
          </cell>
          <cell r="E2594">
            <v>3.89</v>
          </cell>
          <cell r="F2594">
            <v>40.42</v>
          </cell>
        </row>
        <row r="2595">
          <cell r="A2595" t="str">
            <v>41.07.860</v>
          </cell>
          <cell r="B2595" t="str">
            <v>Lâmpada fluorescente compacta "2U", base G24q-3 de 26 W</v>
          </cell>
          <cell r="C2595" t="str">
            <v>UN</v>
          </cell>
          <cell r="D2595">
            <v>19.63</v>
          </cell>
          <cell r="E2595">
            <v>3.89</v>
          </cell>
          <cell r="F2595">
            <v>23.52</v>
          </cell>
        </row>
        <row r="2596">
          <cell r="A2596" t="str">
            <v>41.08</v>
          </cell>
          <cell r="B2596" t="str">
            <v>Reator e equipamentos para lampada de descarga de alta potencia</v>
          </cell>
        </row>
        <row r="2597">
          <cell r="A2597" t="str">
            <v>41.08.010</v>
          </cell>
          <cell r="B2597" t="str">
            <v>Transformador eletrônico para lâmpada halógena dicroica de 50 W - 220 V</v>
          </cell>
          <cell r="C2597" t="str">
            <v>UN</v>
          </cell>
          <cell r="D2597">
            <v>26.58</v>
          </cell>
          <cell r="E2597">
            <v>9.57</v>
          </cell>
          <cell r="F2597">
            <v>36.15</v>
          </cell>
        </row>
        <row r="2598">
          <cell r="A2598" t="str">
            <v>41.08.230</v>
          </cell>
          <cell r="B2598" t="str">
            <v>Reator eletromagnético de alto fator de potência, para lâmpada vapor de sódio 150 W / 220 V</v>
          </cell>
          <cell r="C2598" t="str">
            <v>UN</v>
          </cell>
          <cell r="D2598">
            <v>103.68</v>
          </cell>
          <cell r="E2598">
            <v>9.57</v>
          </cell>
          <cell r="F2598">
            <v>113.25</v>
          </cell>
        </row>
        <row r="2599">
          <cell r="A2599" t="str">
            <v>41.08.250</v>
          </cell>
          <cell r="B2599" t="str">
            <v>Reator eletromagnético de alto fator de potência, para lâmpada vapor de sódio 250 W / 220 V</v>
          </cell>
          <cell r="C2599" t="str">
            <v>UN</v>
          </cell>
          <cell r="D2599">
            <v>150.1</v>
          </cell>
          <cell r="E2599">
            <v>9.57</v>
          </cell>
          <cell r="F2599">
            <v>159.66999999999999</v>
          </cell>
        </row>
        <row r="2600">
          <cell r="A2600" t="str">
            <v>41.08.270</v>
          </cell>
          <cell r="B2600" t="str">
            <v>Reator eletromagnético de alto fator de potência, para lâmpada vapor de sódio 400 W / 220 V</v>
          </cell>
          <cell r="C2600" t="str">
            <v>UN</v>
          </cell>
          <cell r="D2600">
            <v>175.75</v>
          </cell>
          <cell r="E2600">
            <v>9.57</v>
          </cell>
          <cell r="F2600">
            <v>185.32</v>
          </cell>
        </row>
        <row r="2601">
          <cell r="A2601" t="str">
            <v>41.08.280</v>
          </cell>
          <cell r="B2601" t="str">
            <v>Reator eletromagnético de alto fator de potência, para lâmpada vapor de sódio 1000 W / 220 V</v>
          </cell>
          <cell r="C2601" t="str">
            <v>UN</v>
          </cell>
          <cell r="D2601">
            <v>514.08000000000004</v>
          </cell>
          <cell r="E2601">
            <v>9.57</v>
          </cell>
          <cell r="F2601">
            <v>523.65</v>
          </cell>
        </row>
        <row r="2602">
          <cell r="A2602" t="str">
            <v>41.08.420</v>
          </cell>
          <cell r="B2602" t="str">
            <v>Reator eletromagnético de alto fator de potência, para lâmpada vapor metálico 70 W / 220 V</v>
          </cell>
          <cell r="C2602" t="str">
            <v>UN</v>
          </cell>
          <cell r="D2602">
            <v>80.739999999999995</v>
          </cell>
          <cell r="E2602">
            <v>9.57</v>
          </cell>
          <cell r="F2602">
            <v>90.31</v>
          </cell>
        </row>
        <row r="2603">
          <cell r="A2603" t="str">
            <v>41.08.440</v>
          </cell>
          <cell r="B2603" t="str">
            <v>Reator eletromagnético de alto fator de potência, para lâmpada vapor metálico 150 W / 220 V</v>
          </cell>
          <cell r="C2603" t="str">
            <v>UN</v>
          </cell>
          <cell r="D2603">
            <v>95.5</v>
          </cell>
          <cell r="E2603">
            <v>9.57</v>
          </cell>
          <cell r="F2603">
            <v>105.07</v>
          </cell>
        </row>
        <row r="2604">
          <cell r="A2604" t="str">
            <v>41.08.450</v>
          </cell>
          <cell r="B2604" t="str">
            <v>Reator eletromagnético de alto fator de potência, para lâmpada vapor metálico 250 W / 220 V</v>
          </cell>
          <cell r="C2604" t="str">
            <v>UN</v>
          </cell>
          <cell r="D2604">
            <v>124.83</v>
          </cell>
          <cell r="E2604">
            <v>9.57</v>
          </cell>
          <cell r="F2604">
            <v>134.4</v>
          </cell>
        </row>
        <row r="2605">
          <cell r="A2605" t="str">
            <v>41.08.460</v>
          </cell>
          <cell r="B2605" t="str">
            <v>Reator eletromagnético de alto fator de potência, para lâmpada vapor metálico 400 W / 220 V</v>
          </cell>
          <cell r="C2605" t="str">
            <v>UN</v>
          </cell>
          <cell r="D2605">
            <v>149.68</v>
          </cell>
          <cell r="E2605">
            <v>9.57</v>
          </cell>
          <cell r="F2605">
            <v>159.25</v>
          </cell>
        </row>
        <row r="2606">
          <cell r="A2606" t="str">
            <v>41.09</v>
          </cell>
          <cell r="B2606" t="str">
            <v>Reator e equipamentos para lampada fluorescente</v>
          </cell>
        </row>
        <row r="2607">
          <cell r="A2607" t="str">
            <v>41.09.720</v>
          </cell>
          <cell r="B2607" t="str">
            <v>Reator eletrônico de alto fator de potência com partida instantânea, para 2 lâmpadas fluorescentes tubulares, base bipino bilateral, 16 W - 127 V / 220 V</v>
          </cell>
          <cell r="C2607" t="str">
            <v>UN</v>
          </cell>
          <cell r="D2607">
            <v>39.43</v>
          </cell>
          <cell r="E2607">
            <v>19.149999999999999</v>
          </cell>
          <cell r="F2607">
            <v>58.58</v>
          </cell>
        </row>
        <row r="2608">
          <cell r="A2608" t="str">
            <v>41.09.740</v>
          </cell>
          <cell r="B2608" t="str">
            <v>Reator eletrônico de alto fator de potência com partida instantânea, para 2 lâmpadas fluorescentes tubulares, base bipino bilateral, 28 W - 127 V / 220 V</v>
          </cell>
          <cell r="C2608" t="str">
            <v>UN</v>
          </cell>
          <cell r="D2608">
            <v>92.42</v>
          </cell>
          <cell r="E2608">
            <v>9.57</v>
          </cell>
          <cell r="F2608">
            <v>101.99</v>
          </cell>
        </row>
        <row r="2609">
          <cell r="A2609" t="str">
            <v>41.09.750</v>
          </cell>
          <cell r="B2609" t="str">
            <v>Reator eletrônico de alto fator de potência com partida instantânea, para 2 lâmpadas fluorescentes tubulares, base bipino bilateral, 32 W - 127 V / 220 V</v>
          </cell>
          <cell r="C2609" t="str">
            <v>UN</v>
          </cell>
          <cell r="D2609">
            <v>51.27</v>
          </cell>
          <cell r="E2609">
            <v>19.149999999999999</v>
          </cell>
          <cell r="F2609">
            <v>70.42</v>
          </cell>
        </row>
        <row r="2610">
          <cell r="A2610" t="str">
            <v>41.09.830</v>
          </cell>
          <cell r="B2610" t="str">
            <v>Reator eletrônico de alto fator de potência com partida instantânea, para 2 lâmpadas fluorescentes tubulares "HO", base bipino bilateral, 110 W - 220 V</v>
          </cell>
          <cell r="C2610" t="str">
            <v>UN</v>
          </cell>
          <cell r="D2610">
            <v>100.68</v>
          </cell>
          <cell r="E2610">
            <v>19.149999999999999</v>
          </cell>
          <cell r="F2610">
            <v>119.83</v>
          </cell>
        </row>
        <row r="2611">
          <cell r="A2611" t="str">
            <v>41.09.870</v>
          </cell>
          <cell r="B2611" t="str">
            <v>Reator eletrônico de alto fator de potência com partida instantânea, para uma lâmpada fluorescente compacta "2U", base G24q-3, 26 W - 220 V</v>
          </cell>
          <cell r="C2611" t="str">
            <v>UN</v>
          </cell>
          <cell r="D2611">
            <v>31.27</v>
          </cell>
          <cell r="E2611">
            <v>9.57</v>
          </cell>
          <cell r="F2611">
            <v>40.840000000000003</v>
          </cell>
        </row>
        <row r="2612">
          <cell r="A2612" t="str">
            <v>41.09.890</v>
          </cell>
          <cell r="B2612" t="str">
            <v>Reator eletrônico de alto fator de potência com partida instantânea, para 2 lâmpadas fluorescentes compactas "2U", base G24q-3, 26 W - 220 V</v>
          </cell>
          <cell r="C2612" t="str">
            <v>UN</v>
          </cell>
          <cell r="D2612">
            <v>52.02</v>
          </cell>
          <cell r="E2612">
            <v>19.149999999999999</v>
          </cell>
          <cell r="F2612">
            <v>71.17</v>
          </cell>
        </row>
        <row r="2613">
          <cell r="A2613" t="str">
            <v>41.10</v>
          </cell>
          <cell r="B2613" t="str">
            <v>Postes e acessorios</v>
          </cell>
        </row>
        <row r="2614">
          <cell r="A2614" t="str">
            <v>41.10.060</v>
          </cell>
          <cell r="B2614" t="str">
            <v>Braço em tubo de ferro galvanizado de 1" x 1,00 m para fixação de uma luminária</v>
          </cell>
          <cell r="C2614" t="str">
            <v>UN</v>
          </cell>
          <cell r="D2614">
            <v>73.209999999999994</v>
          </cell>
          <cell r="E2614">
            <v>67.33</v>
          </cell>
          <cell r="F2614">
            <v>140.54</v>
          </cell>
        </row>
        <row r="2615">
          <cell r="A2615" t="str">
            <v>41.10.070</v>
          </cell>
          <cell r="B2615" t="str">
            <v>Cruzeta reforçada em ferro galvanizado para fixação de quatro luminárias</v>
          </cell>
          <cell r="C2615" t="str">
            <v>UN</v>
          </cell>
          <cell r="D2615">
            <v>819.43</v>
          </cell>
          <cell r="E2615">
            <v>67.33</v>
          </cell>
          <cell r="F2615">
            <v>886.76</v>
          </cell>
        </row>
        <row r="2616">
          <cell r="A2616" t="str">
            <v>41.10.080</v>
          </cell>
          <cell r="B2616" t="str">
            <v>Cruzeta reforçada em ferro galvanizado para fixação de duas luminárias</v>
          </cell>
          <cell r="C2616" t="str">
            <v>UN</v>
          </cell>
          <cell r="D2616">
            <v>452.21</v>
          </cell>
          <cell r="E2616">
            <v>67.33</v>
          </cell>
          <cell r="F2616">
            <v>519.54</v>
          </cell>
        </row>
        <row r="2617">
          <cell r="A2617" t="str">
            <v>41.10.260</v>
          </cell>
          <cell r="B2617" t="str">
            <v>Poste telecônico curvo em aço SAE 1010/1020 galvanizado a fogo, altura de 8,00 m</v>
          </cell>
          <cell r="C2617" t="str">
            <v>UN</v>
          </cell>
          <cell r="D2617">
            <v>2218.92</v>
          </cell>
          <cell r="E2617">
            <v>292.3</v>
          </cell>
          <cell r="F2617">
            <v>2511.2199999999998</v>
          </cell>
        </row>
        <row r="2618">
          <cell r="A2618" t="str">
            <v>41.10.330</v>
          </cell>
          <cell r="B2618" t="str">
            <v>Poste telecônico reto em aço SAE 1010/1020 galvanizado a fogo, altura de 10,00 m</v>
          </cell>
          <cell r="C2618" t="str">
            <v>UN</v>
          </cell>
          <cell r="D2618">
            <v>2686.19</v>
          </cell>
          <cell r="E2618">
            <v>108.15</v>
          </cell>
          <cell r="F2618">
            <v>2794.34</v>
          </cell>
        </row>
        <row r="2619">
          <cell r="A2619" t="str">
            <v>41.10.340</v>
          </cell>
          <cell r="B2619" t="str">
            <v>Poste telecônico reto em aço SAE 1010/1020 galvanizado a fogo, altura de 8,00 m</v>
          </cell>
          <cell r="C2619" t="str">
            <v>UN</v>
          </cell>
          <cell r="D2619">
            <v>2177.84</v>
          </cell>
          <cell r="E2619">
            <v>108.15</v>
          </cell>
          <cell r="F2619">
            <v>2285.9899999999998</v>
          </cell>
        </row>
        <row r="2620">
          <cell r="A2620" t="str">
            <v>41.10.400</v>
          </cell>
          <cell r="B2620" t="str">
            <v>Poste telecônico em aço SAE 1010/1020 galvanizado a fogo, com espera para uma luminária, altura de 3,00 m</v>
          </cell>
          <cell r="C2620" t="str">
            <v>UN</v>
          </cell>
          <cell r="D2620">
            <v>706.76</v>
          </cell>
          <cell r="E2620">
            <v>69.73</v>
          </cell>
          <cell r="F2620">
            <v>776.49</v>
          </cell>
        </row>
        <row r="2621">
          <cell r="A2621" t="str">
            <v>41.10.410</v>
          </cell>
          <cell r="B2621" t="str">
            <v>Poste telecônico em aço SAE 1010/1020 galvanizado a fogo, com espera para duas luminárias, altura de 3,00 m</v>
          </cell>
          <cell r="C2621" t="str">
            <v>UN</v>
          </cell>
          <cell r="D2621">
            <v>800.41</v>
          </cell>
          <cell r="E2621">
            <v>69.73</v>
          </cell>
          <cell r="F2621">
            <v>870.14</v>
          </cell>
        </row>
        <row r="2622">
          <cell r="A2622" t="str">
            <v>41.10.430</v>
          </cell>
          <cell r="B2622" t="str">
            <v>Poste telecônico reto em aço SAE 1010/1020 galvanizado a fogo, altura de 6,00 m</v>
          </cell>
          <cell r="C2622" t="str">
            <v>UN</v>
          </cell>
          <cell r="D2622">
            <v>1659.71</v>
          </cell>
          <cell r="E2622">
            <v>108.15</v>
          </cell>
          <cell r="F2622">
            <v>1767.86</v>
          </cell>
        </row>
        <row r="2623">
          <cell r="A2623" t="str">
            <v>41.10.490</v>
          </cell>
          <cell r="B2623" t="str">
            <v>Poste telecônico reto em aço SAE 1010/1020 galvanizado a fogo, com base, altura de 7,00 m</v>
          </cell>
          <cell r="C2623" t="str">
            <v>UN</v>
          </cell>
          <cell r="D2623">
            <v>1672.88</v>
          </cell>
          <cell r="E2623">
            <v>484.8</v>
          </cell>
          <cell r="F2623">
            <v>2157.6799999999998</v>
          </cell>
        </row>
        <row r="2624">
          <cell r="A2624" t="str">
            <v>41.10.500</v>
          </cell>
          <cell r="B2624" t="str">
            <v>Poste telecônico reto em aço SAE 1010/1020 galvanizado a fogo, altura de 4,00 m</v>
          </cell>
          <cell r="C2624" t="str">
            <v>UN</v>
          </cell>
          <cell r="D2624">
            <v>1077.6199999999999</v>
          </cell>
          <cell r="E2624">
            <v>108.15</v>
          </cell>
          <cell r="F2624">
            <v>1185.77</v>
          </cell>
        </row>
        <row r="2625">
          <cell r="A2625" t="str">
            <v>41.11</v>
          </cell>
          <cell r="B2625" t="str">
            <v>Aparelho de iluminacao publica e decorativa</v>
          </cell>
        </row>
        <row r="2626">
          <cell r="A2626" t="str">
            <v>41.11.060</v>
          </cell>
          <cell r="B2626" t="str">
            <v>Luminária fechada para iluminação pública tipo pétala pequena</v>
          </cell>
          <cell r="C2626" t="str">
            <v>UN</v>
          </cell>
          <cell r="D2626">
            <v>694.43</v>
          </cell>
          <cell r="E2626">
            <v>33.67</v>
          </cell>
          <cell r="F2626">
            <v>728.1</v>
          </cell>
        </row>
        <row r="2627">
          <cell r="A2627" t="str">
            <v>41.11.090</v>
          </cell>
          <cell r="B2627" t="str">
            <v>Luminária com corpo em tubo de alumínio tipo balizador para uso externo</v>
          </cell>
          <cell r="C2627" t="str">
            <v>UN</v>
          </cell>
          <cell r="D2627">
            <v>103.94</v>
          </cell>
          <cell r="E2627">
            <v>14.36</v>
          </cell>
          <cell r="F2627">
            <v>118.3</v>
          </cell>
        </row>
        <row r="2628">
          <cell r="A2628" t="str">
            <v>41.11.094</v>
          </cell>
          <cell r="B2628" t="str">
            <v>Luminária LED de embutir para caixa de luz 4 x 2cm, para uso externo, tipo balizador de 3 W</v>
          </cell>
          <cell r="C2628" t="str">
            <v>UN</v>
          </cell>
          <cell r="D2628">
            <v>50.71</v>
          </cell>
          <cell r="E2628">
            <v>14.36</v>
          </cell>
          <cell r="F2628">
            <v>65.069999999999993</v>
          </cell>
        </row>
        <row r="2629">
          <cell r="A2629" t="str">
            <v>41.11.100</v>
          </cell>
          <cell r="B2629" t="str">
            <v>Luminária retangular fechada para iluminação externa em poste, tipo pétala grande</v>
          </cell>
          <cell r="C2629" t="str">
            <v>UN</v>
          </cell>
          <cell r="D2629">
            <v>500.14</v>
          </cell>
          <cell r="E2629">
            <v>33.67</v>
          </cell>
          <cell r="F2629">
            <v>533.80999999999995</v>
          </cell>
        </row>
        <row r="2630">
          <cell r="A2630" t="str">
            <v>41.11.110</v>
          </cell>
          <cell r="B2630" t="str">
            <v>Luminária retangular fechada para iluminação externa em poste, tipo pétala pequena</v>
          </cell>
          <cell r="C2630" t="str">
            <v>UN</v>
          </cell>
          <cell r="D2630">
            <v>485.43</v>
          </cell>
          <cell r="E2630">
            <v>33.67</v>
          </cell>
          <cell r="F2630">
            <v>519.1</v>
          </cell>
        </row>
        <row r="2631">
          <cell r="A2631" t="str">
            <v>41.11.115</v>
          </cell>
          <cell r="B2631" t="str">
            <v>Luminária retangular tipo arandela externa para 2 lâmpadas, com difusor em polietileno ou vidro leitoso</v>
          </cell>
          <cell r="C2631" t="str">
            <v>UN</v>
          </cell>
          <cell r="D2631">
            <v>116.59</v>
          </cell>
          <cell r="E2631">
            <v>23.94</v>
          </cell>
          <cell r="F2631">
            <v>140.53</v>
          </cell>
        </row>
        <row r="2632">
          <cell r="A2632" t="str">
            <v>41.11.116</v>
          </cell>
          <cell r="B2632" t="str">
            <v>Luminária LED retangular para poste, fluxo luminoso de 5000 a 5500 lm - potência de 50W</v>
          </cell>
          <cell r="C2632" t="str">
            <v>UN</v>
          </cell>
          <cell r="D2632">
            <v>261.91000000000003</v>
          </cell>
          <cell r="E2632">
            <v>33.67</v>
          </cell>
          <cell r="F2632">
            <v>295.58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87.01</v>
          </cell>
          <cell r="E2633">
            <v>14.36</v>
          </cell>
          <cell r="F2633">
            <v>101.37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115.72</v>
          </cell>
          <cell r="E2634">
            <v>14.36</v>
          </cell>
          <cell r="F2634">
            <v>130.08000000000001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7017.62</v>
          </cell>
          <cell r="E2635">
            <v>33.67</v>
          </cell>
          <cell r="F2635">
            <v>7051.29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1219.96</v>
          </cell>
          <cell r="E2636">
            <v>33.67</v>
          </cell>
          <cell r="F2636">
            <v>1253.6300000000001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866.61</v>
          </cell>
          <cell r="E2637">
            <v>33.67</v>
          </cell>
          <cell r="F2637">
            <v>900.28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1353.7</v>
          </cell>
          <cell r="E2638">
            <v>33.67</v>
          </cell>
          <cell r="F2638">
            <v>1387.37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838.69</v>
          </cell>
          <cell r="E2639">
            <v>33.67</v>
          </cell>
          <cell r="F2639">
            <v>872.36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116.48</v>
          </cell>
          <cell r="E2640">
            <v>33.67</v>
          </cell>
          <cell r="F2640">
            <v>150.15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1027.77</v>
          </cell>
          <cell r="E2641">
            <v>33.67</v>
          </cell>
          <cell r="F2641">
            <v>1061.44</v>
          </cell>
        </row>
        <row r="2642">
          <cell r="A2642" t="str">
            <v>41.12</v>
          </cell>
          <cell r="B2642" t="str">
            <v>Aparelho de iluminacao de longo alcance e especifica</v>
          </cell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1233.19</v>
          </cell>
          <cell r="E2643">
            <v>23.94</v>
          </cell>
          <cell r="F2643">
            <v>1257.1300000000001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618.28</v>
          </cell>
          <cell r="E2644">
            <v>23.94</v>
          </cell>
          <cell r="F2644">
            <v>642.22</v>
          </cell>
        </row>
        <row r="2645">
          <cell r="A2645" t="str">
            <v>41.12.080</v>
          </cell>
          <cell r="B2645" t="str">
            <v>Projetor retangular fechado, para lâmpada vapor metálico ou vapor de sódio de 250 W/400 W</v>
          </cell>
          <cell r="C2645" t="str">
            <v>UN</v>
          </cell>
          <cell r="D2645">
            <v>456.85</v>
          </cell>
          <cell r="E2645">
            <v>23.94</v>
          </cell>
          <cell r="F2645">
            <v>480.79</v>
          </cell>
        </row>
        <row r="2646">
          <cell r="A2646" t="str">
            <v>41.12.090</v>
          </cell>
          <cell r="B2646" t="str">
            <v>Projetor cônico fechado, para lâmpadas vapor metálico, vapor de sódio de 250 W/400 W ou mista de 250 W/500 W</v>
          </cell>
          <cell r="C2646" t="str">
            <v>UN</v>
          </cell>
          <cell r="D2646">
            <v>808.69</v>
          </cell>
          <cell r="E2646">
            <v>23.94</v>
          </cell>
          <cell r="F2646">
            <v>832.63</v>
          </cell>
        </row>
        <row r="2647">
          <cell r="A2647" t="str">
            <v>41.12.210</v>
          </cell>
          <cell r="B2647" t="str">
            <v>Projetor LED modular, fluxo luminoso de 26294 lm, eficiência mínima de 125 l/W - 150 W/200 W</v>
          </cell>
          <cell r="C2647" t="str">
            <v>UN</v>
          </cell>
          <cell r="D2647">
            <v>1380.36</v>
          </cell>
          <cell r="E2647">
            <v>23.94</v>
          </cell>
          <cell r="F2647">
            <v>1404.3</v>
          </cell>
        </row>
        <row r="2648">
          <cell r="A2648" t="str">
            <v>41.13</v>
          </cell>
          <cell r="B2648" t="str">
            <v>Aparelho de iluminacao a prova de tempo, gases e vapores</v>
          </cell>
        </row>
        <row r="2649">
          <cell r="A2649" t="str">
            <v>41.13.030</v>
          </cell>
          <cell r="B2649" t="str">
            <v>Luminária blindada retangular de embutir, para lâmpada de 160 W</v>
          </cell>
          <cell r="C2649" t="str">
            <v>UN</v>
          </cell>
          <cell r="D2649">
            <v>280.95999999999998</v>
          </cell>
          <cell r="E2649">
            <v>19.149999999999999</v>
          </cell>
          <cell r="F2649">
            <v>300.11</v>
          </cell>
        </row>
        <row r="2650">
          <cell r="A2650" t="str">
            <v>41.13.040</v>
          </cell>
          <cell r="B2650" t="str">
            <v>Luminária blindada de sobrepor ou pendente em calha fechada, para 1 lâmpada fluorescente de 32 W/36 W/40 W</v>
          </cell>
          <cell r="C2650" t="str">
            <v>UN</v>
          </cell>
          <cell r="D2650">
            <v>294.11</v>
          </cell>
          <cell r="E2650">
            <v>19.149999999999999</v>
          </cell>
          <cell r="F2650">
            <v>313.26</v>
          </cell>
        </row>
        <row r="2651">
          <cell r="A2651" t="str">
            <v>41.13.050</v>
          </cell>
          <cell r="B2651" t="str">
            <v>Luminária blindada de sobrepor ou pendente em calha fechada, para 2 lâmpadas fluorescentes de 32 W/36 W/40 W</v>
          </cell>
          <cell r="C2651" t="str">
            <v>UN</v>
          </cell>
          <cell r="D2651">
            <v>231.17</v>
          </cell>
          <cell r="E2651">
            <v>19.149999999999999</v>
          </cell>
          <cell r="F2651">
            <v>250.32</v>
          </cell>
        </row>
        <row r="2652">
          <cell r="A2652" t="str">
            <v>41.13.102</v>
          </cell>
          <cell r="B2652" t="str">
            <v>Luminária blindada tipo arandela de 45º e 90º, para lâmpada LED</v>
          </cell>
          <cell r="C2652" t="str">
            <v>UN</v>
          </cell>
          <cell r="D2652">
            <v>192.87</v>
          </cell>
          <cell r="E2652">
            <v>19.149999999999999</v>
          </cell>
          <cell r="F2652">
            <v>212.02</v>
          </cell>
        </row>
        <row r="2653">
          <cell r="A2653" t="str">
            <v>41.13.200</v>
          </cell>
          <cell r="B2653" t="str">
            <v>Luminária blindada oval de sobrepor ou arandela, para lâmpada fluorescentes compacta</v>
          </cell>
          <cell r="C2653" t="str">
            <v>UN</v>
          </cell>
          <cell r="D2653">
            <v>102.91</v>
          </cell>
          <cell r="E2653">
            <v>19.149999999999999</v>
          </cell>
          <cell r="F2653">
            <v>122.06</v>
          </cell>
        </row>
        <row r="2654">
          <cell r="A2654" t="str">
            <v>41.14</v>
          </cell>
          <cell r="B2654" t="str">
            <v>Aparelho de iluminacao comercial e industrial</v>
          </cell>
        </row>
        <row r="2655">
          <cell r="A2655" t="str">
            <v>41.14.020</v>
          </cell>
          <cell r="B2655" t="str">
            <v>Luminária retangular de embutir tipo calha fechada, com difusor plano, para 2 lâmpadas fluorescentes tubulares de 28 W/32 W/36 W/54 W</v>
          </cell>
          <cell r="C2655" t="str">
            <v>UN</v>
          </cell>
          <cell r="D2655">
            <v>164.38</v>
          </cell>
          <cell r="E2655">
            <v>19.149999999999999</v>
          </cell>
          <cell r="F2655">
            <v>183.53</v>
          </cell>
        </row>
        <row r="2656">
          <cell r="A2656" t="str">
            <v>41.14.070</v>
          </cell>
          <cell r="B2656" t="str">
            <v>Luminária retangular de sobrepor tipo calha aberta, para 2 lâmpadas fluorescentes tubulares de 32 W</v>
          </cell>
          <cell r="C2656" t="str">
            <v>UN</v>
          </cell>
          <cell r="D2656">
            <v>49.42</v>
          </cell>
          <cell r="E2656">
            <v>19.149999999999999</v>
          </cell>
          <cell r="F2656">
            <v>68.569999999999993</v>
          </cell>
        </row>
        <row r="2657">
          <cell r="A2657" t="str">
            <v>41.14.090</v>
          </cell>
          <cell r="B2657" t="str">
            <v>Luminária retangular de sobrepor tipo calha fechada, com difusor translúcido, para 2 lâmpadas fluorescentes de 28 W/32 W/36 W/54 W</v>
          </cell>
          <cell r="C2657" t="str">
            <v>UN</v>
          </cell>
          <cell r="D2657">
            <v>162.28</v>
          </cell>
          <cell r="E2657">
            <v>19.149999999999999</v>
          </cell>
          <cell r="F2657">
            <v>181.43</v>
          </cell>
        </row>
        <row r="2658">
          <cell r="A2658" t="str">
            <v>41.14.210</v>
          </cell>
          <cell r="B2658" t="str">
            <v>Luminária quadrada de embutir tipo calha aberta com aletas planas, para 2 lâmpadas fluorescentes compactas de 18 W/26 W</v>
          </cell>
          <cell r="C2658" t="str">
            <v>UN</v>
          </cell>
          <cell r="D2658">
            <v>62.18</v>
          </cell>
          <cell r="E2658">
            <v>23.94</v>
          </cell>
          <cell r="F2658">
            <v>86.12</v>
          </cell>
        </row>
        <row r="2659">
          <cell r="A2659" t="str">
            <v>41.14.310</v>
          </cell>
          <cell r="B2659" t="str">
            <v>Luminária redonda de embutir com difusor recuado, para 1 ou 2 lâmpadas fluorescentes compactas de 15 W/18 W/20 W/23 W/26 W</v>
          </cell>
          <cell r="C2659" t="str">
            <v>UN</v>
          </cell>
          <cell r="D2659">
            <v>75.959999999999994</v>
          </cell>
          <cell r="E2659">
            <v>19.149999999999999</v>
          </cell>
          <cell r="F2659">
            <v>95.11</v>
          </cell>
        </row>
        <row r="2660">
          <cell r="A2660" t="str">
            <v>41.14.390</v>
          </cell>
          <cell r="B2660" t="str">
            <v>Luminária retangular de sobrepor tipo calha aberta, com refletor em alumínio de alto brilho, para 2 lâmpadas fluorescentes tubulares 32 W/36 W</v>
          </cell>
          <cell r="C2660" t="str">
            <v>UN</v>
          </cell>
          <cell r="D2660">
            <v>158.69999999999999</v>
          </cell>
          <cell r="E2660">
            <v>19.149999999999999</v>
          </cell>
          <cell r="F2660">
            <v>177.85</v>
          </cell>
        </row>
        <row r="2661">
          <cell r="A2661" t="str">
            <v>41.14.430</v>
          </cell>
          <cell r="B2661" t="str">
            <v>Luminária quadrada de embutir tipo calha aberta, com refletor e aleta parabólicas em alumínio de alto brilho, para 4 lâmpadas fluorescentes de 14 W/16 W/18 W</v>
          </cell>
          <cell r="C2661" t="str">
            <v>UN</v>
          </cell>
          <cell r="D2661">
            <v>196.96</v>
          </cell>
          <cell r="E2661">
            <v>19.149999999999999</v>
          </cell>
          <cell r="F2661">
            <v>216.11</v>
          </cell>
        </row>
        <row r="2662">
          <cell r="A2662" t="str">
            <v>41.14.510</v>
          </cell>
          <cell r="B2662" t="str">
            <v>Luminária industrial pendente com refletor prismático sem alojamento para reator, para lâmpadas vapor de sódio/metálico ou mista de 150 W/250 W/400 W</v>
          </cell>
          <cell r="C2662" t="str">
            <v>UN</v>
          </cell>
          <cell r="D2662">
            <v>164.74</v>
          </cell>
          <cell r="E2662">
            <v>14.36</v>
          </cell>
          <cell r="F2662">
            <v>179.1</v>
          </cell>
        </row>
        <row r="2663">
          <cell r="A2663" t="str">
            <v>41.14.530</v>
          </cell>
          <cell r="B2663" t="str">
            <v>Luminária redonda de sobrepor com difusor em vidro temperado jateado para 1 ou 2 lâmpadas fluorescentes compactas de 18 W/26 W</v>
          </cell>
          <cell r="C2663" t="str">
            <v>UN</v>
          </cell>
          <cell r="D2663">
            <v>70.599999999999994</v>
          </cell>
          <cell r="E2663">
            <v>14.36</v>
          </cell>
          <cell r="F2663">
            <v>84.96</v>
          </cell>
        </row>
        <row r="2664">
          <cell r="A2664" t="str">
            <v>41.14.560</v>
          </cell>
          <cell r="B2664" t="str">
            <v>Luminária retangular de embutir tipo calha aberta com aletas parabólicas para 2 lâmpadas fluorescentes tubulares de 28 W/54 W</v>
          </cell>
          <cell r="C2664" t="str">
            <v>UN</v>
          </cell>
          <cell r="D2664">
            <v>135.94</v>
          </cell>
          <cell r="E2664">
            <v>19.149999999999999</v>
          </cell>
          <cell r="F2664">
            <v>155.09</v>
          </cell>
        </row>
        <row r="2665">
          <cell r="A2665" t="str">
            <v>41.14.590</v>
          </cell>
          <cell r="B2665" t="str">
            <v>Luminária industrial pendente tipo calha aberta instalação em perfilado para 1 ou 2 lâmpadas fluorescentes tubulares 14 W</v>
          </cell>
          <cell r="C2665" t="str">
            <v>UN</v>
          </cell>
          <cell r="D2665">
            <v>74.81</v>
          </cell>
          <cell r="E2665">
            <v>23.94</v>
          </cell>
          <cell r="F2665">
            <v>98.75</v>
          </cell>
        </row>
        <row r="2666">
          <cell r="A2666" t="str">
            <v>41.14.600</v>
          </cell>
          <cell r="B2666" t="str">
            <v>Luminária industrial pendente tipo calha aberta instalação em perfilado para 1 ou 2 lâmpadas fluorescentes tubulares 28 W/54 W</v>
          </cell>
          <cell r="C2666" t="str">
            <v>UN</v>
          </cell>
          <cell r="D2666">
            <v>123.98</v>
          </cell>
          <cell r="E2666">
            <v>23.94</v>
          </cell>
          <cell r="F2666">
            <v>147.91999999999999</v>
          </cell>
        </row>
        <row r="2667">
          <cell r="A2667" t="str">
            <v>41.14.620</v>
          </cell>
          <cell r="B2667" t="str">
            <v>Luminária retangular de sobrepor tipo calha aberta com refletor e aletas parabólicas para 2 lâmpadas fluorescentes tubulares 28 W/54 W</v>
          </cell>
          <cell r="C2667" t="str">
            <v>UN</v>
          </cell>
          <cell r="D2667">
            <v>181.9</v>
          </cell>
          <cell r="E2667">
            <v>23.94</v>
          </cell>
          <cell r="F2667">
            <v>205.84</v>
          </cell>
        </row>
        <row r="2668">
          <cell r="A2668" t="str">
            <v>41.14.640</v>
          </cell>
          <cell r="B2668" t="str">
            <v>Luminária retangular de embutir tipo calha aberta com refletor em alumínio de alto brilho para 2 lâmpadas fluorescentes tubulares de 28 W/54 W</v>
          </cell>
          <cell r="C2668" t="str">
            <v>UN</v>
          </cell>
          <cell r="D2668">
            <v>107.15</v>
          </cell>
          <cell r="E2668">
            <v>23.94</v>
          </cell>
          <cell r="F2668">
            <v>131.09</v>
          </cell>
        </row>
        <row r="2669">
          <cell r="A2669" t="str">
            <v>41.14.670</v>
          </cell>
          <cell r="B2669" t="str">
            <v>Luminária triangular de sobrepor tipo arandela para fluorescente compacta de 15 W/20 W/23 W</v>
          </cell>
          <cell r="C2669" t="str">
            <v>UN</v>
          </cell>
          <cell r="D2669">
            <v>64.5</v>
          </cell>
          <cell r="E2669">
            <v>23.94</v>
          </cell>
          <cell r="F2669">
            <v>88.44</v>
          </cell>
        </row>
        <row r="2670">
          <cell r="A2670" t="str">
            <v>41.14.730</v>
          </cell>
          <cell r="B2670" t="str">
            <v>Luminária redonda de embutir com refletor em alumínio jateado e difusor em vidro para 2 lâmpadas fluorescentes compactas duplas de 18 W/26 W</v>
          </cell>
          <cell r="C2670" t="str">
            <v>UN</v>
          </cell>
          <cell r="D2670">
            <v>62.66</v>
          </cell>
          <cell r="E2670">
            <v>19.149999999999999</v>
          </cell>
          <cell r="F2670">
            <v>81.81</v>
          </cell>
        </row>
        <row r="2671">
          <cell r="A2671" t="str">
            <v>41.14.740</v>
          </cell>
          <cell r="B2671" t="str">
            <v>Luminária retangular de embutir assimétrica para 1 lâmpada fluorescente tubular de 14 W</v>
          </cell>
          <cell r="C2671" t="str">
            <v>UN</v>
          </cell>
          <cell r="D2671">
            <v>113.54</v>
          </cell>
          <cell r="E2671">
            <v>19.149999999999999</v>
          </cell>
          <cell r="F2671">
            <v>132.69</v>
          </cell>
        </row>
        <row r="2672">
          <cell r="A2672" t="str">
            <v>41.14.750</v>
          </cell>
          <cell r="B2672" t="str">
            <v>Luminária redonda de sobrepor ou pendente com refletor em alumínio anodizado facho concentrado para 1 lâmpada vapor metálico elipsoidal de 250 W ou 400 W</v>
          </cell>
          <cell r="C2672" t="str">
            <v>UN</v>
          </cell>
          <cell r="D2672">
            <v>384.74</v>
          </cell>
          <cell r="E2672">
            <v>19.149999999999999</v>
          </cell>
          <cell r="F2672">
            <v>403.89</v>
          </cell>
        </row>
        <row r="2673">
          <cell r="A2673" t="str">
            <v>41.14.780</v>
          </cell>
          <cell r="B2673" t="str">
            <v>Luminária retangular de sobrepor tipo calha fechada, com difusor plano, para 4 lâmpadas fluorescentes tubulares de 14 W/16 W/18 W</v>
          </cell>
          <cell r="C2673" t="str">
            <v>UN</v>
          </cell>
          <cell r="D2673">
            <v>259.83</v>
          </cell>
          <cell r="E2673">
            <v>19.149999999999999</v>
          </cell>
          <cell r="F2673">
            <v>278.98</v>
          </cell>
        </row>
        <row r="2674">
          <cell r="A2674" t="str">
            <v>41.14.790</v>
          </cell>
          <cell r="B2674" t="str">
            <v>Luminária retangular de embutir tipo calha aberta com refletor assimétrico em alumínio de alto brilho para 2 lâmpadas fluorescentes tubulares de 28 W/54 W</v>
          </cell>
          <cell r="C2674" t="str">
            <v>UN</v>
          </cell>
          <cell r="D2674">
            <v>152.16</v>
          </cell>
          <cell r="E2674">
            <v>19.149999999999999</v>
          </cell>
          <cell r="F2674">
            <v>171.31</v>
          </cell>
        </row>
        <row r="2675">
          <cell r="A2675" t="str">
            <v>41.14.792</v>
          </cell>
          <cell r="B2675" t="str">
            <v>Luminária hermética de sobrepor, com difusor em policarbonato, para lâmpadas de 2 x 28 W/32 W/54 W</v>
          </cell>
          <cell r="C2675" t="str">
            <v>UN</v>
          </cell>
          <cell r="D2675">
            <v>110.13</v>
          </cell>
          <cell r="E2675">
            <v>19.149999999999999</v>
          </cell>
          <cell r="F2675">
            <v>129.28</v>
          </cell>
        </row>
        <row r="2676">
          <cell r="A2676" t="str">
            <v>41.15</v>
          </cell>
          <cell r="B2676" t="str">
            <v>Aparelho de iluminacao interna decorativa</v>
          </cell>
        </row>
        <row r="2677">
          <cell r="A2677" t="str">
            <v>41.15.170</v>
          </cell>
          <cell r="B2677" t="str">
            <v>Luminária redonda de embutir, com foco orientável e acessório antiofuscante, para 1 lâmpada dicroica de 50 W</v>
          </cell>
          <cell r="C2677" t="str">
            <v>UN</v>
          </cell>
          <cell r="D2677">
            <v>36.56</v>
          </cell>
          <cell r="E2677">
            <v>14.36</v>
          </cell>
          <cell r="F2677">
            <v>50.92</v>
          </cell>
        </row>
        <row r="2678">
          <cell r="A2678" t="str">
            <v>41.20</v>
          </cell>
          <cell r="B2678" t="str">
            <v>Reparos, conservacoes e complementos - GRUPO 41</v>
          </cell>
        </row>
        <row r="2679">
          <cell r="A2679" t="str">
            <v>41.20.020</v>
          </cell>
          <cell r="B2679" t="str">
            <v>Recolocação de aparelhos de iluminação ou projetores fixos em teto, piso ou parede</v>
          </cell>
          <cell r="C2679" t="str">
            <v>UN</v>
          </cell>
          <cell r="D2679">
            <v>0.39</v>
          </cell>
          <cell r="E2679">
            <v>19.149999999999999</v>
          </cell>
          <cell r="F2679">
            <v>19.54</v>
          </cell>
        </row>
        <row r="2680">
          <cell r="A2680" t="str">
            <v>41.20.080</v>
          </cell>
          <cell r="B2680" t="str">
            <v>Plafon plástico e/ou PVC para acabamento de ponto de luz, com soquete E-27 para lâmpada fluorescente compacta</v>
          </cell>
          <cell r="C2680" t="str">
            <v>UN</v>
          </cell>
          <cell r="D2680">
            <v>6.39</v>
          </cell>
          <cell r="E2680">
            <v>3.89</v>
          </cell>
          <cell r="F2680">
            <v>10.28</v>
          </cell>
        </row>
        <row r="2681">
          <cell r="A2681" t="str">
            <v>41.20.120</v>
          </cell>
          <cell r="B2681" t="str">
            <v>Recolocação de reator</v>
          </cell>
          <cell r="C2681" t="str">
            <v>UN</v>
          </cell>
          <cell r="E2681">
            <v>19.149999999999999</v>
          </cell>
          <cell r="F2681">
            <v>19.149999999999999</v>
          </cell>
        </row>
        <row r="2682">
          <cell r="A2682" t="str">
            <v>41.20.130</v>
          </cell>
          <cell r="B2682" t="str">
            <v>Recolocação de lâmpada</v>
          </cell>
          <cell r="C2682" t="str">
            <v>UN</v>
          </cell>
          <cell r="E2682">
            <v>3.89</v>
          </cell>
          <cell r="F2682">
            <v>3.89</v>
          </cell>
        </row>
        <row r="2683">
          <cell r="A2683" t="str">
            <v>41.31</v>
          </cell>
          <cell r="B2683" t="str">
            <v>Iluminacao LED</v>
          </cell>
        </row>
        <row r="2684">
          <cell r="A2684" t="str">
            <v>41.31.040</v>
          </cell>
          <cell r="B2684" t="str">
            <v>Luminária LED retangular de sobrepor com difusor translúcido, 4000 K, fluxo luminoso de 3690 a 4800 lm, potência de 38 W a 41 W</v>
          </cell>
          <cell r="C2684" t="str">
            <v>UN</v>
          </cell>
          <cell r="D2684">
            <v>337.66</v>
          </cell>
          <cell r="E2684">
            <v>19.149999999999999</v>
          </cell>
          <cell r="F2684">
            <v>356.81</v>
          </cell>
        </row>
        <row r="2685">
          <cell r="A2685" t="str">
            <v>41.31.070</v>
          </cell>
          <cell r="B2685" t="str">
            <v>Luminária LED quadrada de sobrepor com difusor prismático translúcido, 4000 K, fluxo luminoso de 1363 a 1800 lm, potência de 15 W a 24 W</v>
          </cell>
          <cell r="C2685" t="str">
            <v>UN</v>
          </cell>
          <cell r="D2685">
            <v>279.19</v>
          </cell>
          <cell r="E2685">
            <v>14.36</v>
          </cell>
          <cell r="F2685">
            <v>293.55</v>
          </cell>
        </row>
        <row r="2686">
          <cell r="A2686" t="str">
            <v>41.31.080</v>
          </cell>
          <cell r="B2686" t="str">
            <v>Luminária LED redonda de embutir com difusor translúcido, 4000 K, fluxo luminoso de 800 a 1060 lm, potência de 9 W a 12 W</v>
          </cell>
          <cell r="C2686" t="str">
            <v>UN</v>
          </cell>
          <cell r="D2686">
            <v>142.06</v>
          </cell>
          <cell r="E2686">
            <v>19.149999999999999</v>
          </cell>
          <cell r="F2686">
            <v>161.21</v>
          </cell>
        </row>
        <row r="2687">
          <cell r="A2687" t="str">
            <v>41.31.087</v>
          </cell>
          <cell r="B2687" t="str">
            <v>Luminária LED redonda de sobrepor com difusor recuado translucido, 4000 K, fluxo luminoso de 1900 a 2000 lm, potência de 17 W a 19 W</v>
          </cell>
          <cell r="C2687" t="str">
            <v>UN</v>
          </cell>
          <cell r="D2687">
            <v>262.31</v>
          </cell>
          <cell r="E2687">
            <v>14.36</v>
          </cell>
          <cell r="F2687">
            <v>276.67</v>
          </cell>
        </row>
        <row r="2688">
          <cell r="A2688" t="str">
            <v>41.31.100</v>
          </cell>
          <cell r="B2688" t="str">
            <v>Projetor LED verde retangular, foco orientável, para fixação em parede ou piso, potência de 7,5 W</v>
          </cell>
          <cell r="C2688" t="str">
            <v>UN</v>
          </cell>
          <cell r="D2688">
            <v>29.12</v>
          </cell>
          <cell r="E2688">
            <v>14.36</v>
          </cell>
          <cell r="F2688">
            <v>43.48</v>
          </cell>
        </row>
        <row r="2689">
          <cell r="A2689" t="str">
            <v>41.31.101</v>
          </cell>
          <cell r="B2689" t="str">
            <v>Projetor LED retangular, potência de 30 W, fluxo luminoso de 2250 a 2400 lm, temperatura cor 6.500 K, bivolt</v>
          </cell>
          <cell r="C2689" t="str">
            <v>UN</v>
          </cell>
          <cell r="D2689">
            <v>56.54</v>
          </cell>
          <cell r="E2689">
            <v>23.94</v>
          </cell>
          <cell r="F2689">
            <v>80.48</v>
          </cell>
        </row>
        <row r="2690">
          <cell r="A2690" t="str">
            <v>42</v>
          </cell>
          <cell r="B2690" t="str">
            <v>PARA-RAIOS PARA EDIFICACAO</v>
          </cell>
        </row>
        <row r="2691">
          <cell r="A2691" t="str">
            <v>42.01</v>
          </cell>
          <cell r="B2691" t="str">
            <v>Complementos para para-raios</v>
          </cell>
        </row>
        <row r="2692">
          <cell r="A2692" t="str">
            <v>42.01.020</v>
          </cell>
          <cell r="B2692" t="str">
            <v>Captor tipo Franklin, h= 300 mm, 4 pontos, 1 descida, acabamento cromado</v>
          </cell>
          <cell r="C2692" t="str">
            <v>UN</v>
          </cell>
          <cell r="D2692">
            <v>91.2</v>
          </cell>
          <cell r="E2692">
            <v>11.97</v>
          </cell>
          <cell r="F2692">
            <v>103.17</v>
          </cell>
        </row>
        <row r="2693">
          <cell r="A2693" t="str">
            <v>42.01.040</v>
          </cell>
          <cell r="B2693" t="str">
            <v>Captor tipo Franklin, h= 300 mm, 4 pontos, 2 descidas, acabamento cromado</v>
          </cell>
          <cell r="C2693" t="str">
            <v>UN</v>
          </cell>
          <cell r="D2693">
            <v>140.83000000000001</v>
          </cell>
          <cell r="E2693">
            <v>11.97</v>
          </cell>
          <cell r="F2693">
            <v>152.80000000000001</v>
          </cell>
        </row>
        <row r="2694">
          <cell r="A2694" t="str">
            <v>42.01.060</v>
          </cell>
          <cell r="B2694" t="str">
            <v>Luva de redução galvanizada de 2´ x 3/4´</v>
          </cell>
          <cell r="C2694" t="str">
            <v>UN</v>
          </cell>
          <cell r="D2694">
            <v>66.95</v>
          </cell>
          <cell r="E2694">
            <v>11.97</v>
          </cell>
          <cell r="F2694">
            <v>78.92</v>
          </cell>
        </row>
        <row r="2695">
          <cell r="A2695" t="str">
            <v>42.01.080</v>
          </cell>
          <cell r="B2695" t="str">
            <v>Niple duplo galvanizado de 2´</v>
          </cell>
          <cell r="C2695" t="str">
            <v>UN</v>
          </cell>
          <cell r="D2695">
            <v>48.55</v>
          </cell>
          <cell r="E2695">
            <v>11.97</v>
          </cell>
          <cell r="F2695">
            <v>60.52</v>
          </cell>
        </row>
        <row r="2696">
          <cell r="A2696" t="str">
            <v>42.01.086</v>
          </cell>
          <cell r="B2696" t="str">
            <v>Captor tipo terminal aéreo, h= 300 mm em alumínio</v>
          </cell>
          <cell r="C2696" t="str">
            <v>UN</v>
          </cell>
          <cell r="D2696">
            <v>5.12</v>
          </cell>
          <cell r="E2696">
            <v>11.97</v>
          </cell>
          <cell r="F2696">
            <v>17.09</v>
          </cell>
        </row>
        <row r="2697">
          <cell r="A2697" t="str">
            <v>42.01.090</v>
          </cell>
          <cell r="B2697" t="str">
            <v>Captor tipo terminal aéreo, h= 300 mm, diâmetro de 1/4´ em cobre</v>
          </cell>
          <cell r="C2697" t="str">
            <v>UN</v>
          </cell>
          <cell r="D2697">
            <v>13.59</v>
          </cell>
          <cell r="E2697">
            <v>11.97</v>
          </cell>
          <cell r="F2697">
            <v>25.56</v>
          </cell>
        </row>
        <row r="2698">
          <cell r="A2698" t="str">
            <v>42.01.096</v>
          </cell>
          <cell r="B2698" t="str">
            <v>Captor tipo terminal aéreo, h= 250 mm, diâmetro de 3/8´ galvanizado a fogo</v>
          </cell>
          <cell r="C2698" t="str">
            <v>UN</v>
          </cell>
          <cell r="D2698">
            <v>13.01</v>
          </cell>
          <cell r="E2698">
            <v>11.97</v>
          </cell>
          <cell r="F2698">
            <v>24.98</v>
          </cell>
        </row>
        <row r="2699">
          <cell r="A2699" t="str">
            <v>42.01.098</v>
          </cell>
          <cell r="B2699" t="str">
            <v>Captor tipo terminal aéreo, h= 600 mm, diâmetro de 3/8´ galvanizado a fogo</v>
          </cell>
          <cell r="C2699" t="str">
            <v>UN</v>
          </cell>
          <cell r="D2699">
            <v>15.65</v>
          </cell>
          <cell r="E2699">
            <v>11.97</v>
          </cell>
          <cell r="F2699">
            <v>27.62</v>
          </cell>
        </row>
        <row r="2700">
          <cell r="A2700" t="str">
            <v>42.02</v>
          </cell>
          <cell r="B2700" t="str">
            <v>Isolador galvanizado uso geral</v>
          </cell>
        </row>
        <row r="2701">
          <cell r="A2701" t="str">
            <v>42.02.010</v>
          </cell>
          <cell r="B2701" t="str">
            <v>Isolador galvanizado uso geral, simples com rosca mecânica</v>
          </cell>
          <cell r="C2701" t="str">
            <v>UN</v>
          </cell>
          <cell r="D2701">
            <v>5.89</v>
          </cell>
          <cell r="E2701">
            <v>11.97</v>
          </cell>
          <cell r="F2701">
            <v>17.86</v>
          </cell>
        </row>
        <row r="2702">
          <cell r="A2702" t="str">
            <v>42.02.020</v>
          </cell>
          <cell r="B2702" t="str">
            <v>Isolador galvanizado uso geral, reforçado para fixação a 90°</v>
          </cell>
          <cell r="C2702" t="str">
            <v>UN</v>
          </cell>
          <cell r="D2702">
            <v>16.010000000000002</v>
          </cell>
          <cell r="E2702">
            <v>11.97</v>
          </cell>
          <cell r="F2702">
            <v>27.98</v>
          </cell>
        </row>
        <row r="2703">
          <cell r="A2703" t="str">
            <v>42.02.040</v>
          </cell>
          <cell r="B2703" t="str">
            <v>Isolador galvanizado uso geral, simples com chapa de encosto</v>
          </cell>
          <cell r="C2703" t="str">
            <v>UN</v>
          </cell>
          <cell r="D2703">
            <v>5.79</v>
          </cell>
          <cell r="E2703">
            <v>11.97</v>
          </cell>
          <cell r="F2703">
            <v>17.760000000000002</v>
          </cell>
        </row>
        <row r="2704">
          <cell r="A2704" t="str">
            <v>42.02.060</v>
          </cell>
          <cell r="B2704" t="str">
            <v>Isolador galvanizado uso geral, reforçado com chapa de encosto</v>
          </cell>
          <cell r="C2704" t="str">
            <v>UN</v>
          </cell>
          <cell r="D2704">
            <v>8.09</v>
          </cell>
          <cell r="E2704">
            <v>11.97</v>
          </cell>
          <cell r="F2704">
            <v>20.059999999999999</v>
          </cell>
        </row>
        <row r="2705">
          <cell r="A2705" t="str">
            <v>42.02.080</v>
          </cell>
          <cell r="B2705" t="str">
            <v>Isolador galvanizado uso geral, simples com calha para telha ondulada</v>
          </cell>
          <cell r="C2705" t="str">
            <v>UN</v>
          </cell>
          <cell r="D2705">
            <v>14.74</v>
          </cell>
          <cell r="E2705">
            <v>11.97</v>
          </cell>
          <cell r="F2705">
            <v>26.71</v>
          </cell>
        </row>
        <row r="2706">
          <cell r="A2706" t="str">
            <v>42.02.100</v>
          </cell>
          <cell r="B2706" t="str">
            <v>Isolador galvanizado uso geral, reforçado com calha para telha ondulada</v>
          </cell>
          <cell r="C2706" t="str">
            <v>UN</v>
          </cell>
          <cell r="D2706">
            <v>17.87</v>
          </cell>
          <cell r="E2706">
            <v>11.97</v>
          </cell>
          <cell r="F2706">
            <v>29.84</v>
          </cell>
        </row>
        <row r="2707">
          <cell r="A2707" t="str">
            <v>42.03</v>
          </cell>
          <cell r="B2707" t="str">
            <v>Isolador galvanizado para mastro</v>
          </cell>
        </row>
        <row r="2708">
          <cell r="A2708" t="str">
            <v>42.03.020</v>
          </cell>
          <cell r="B2708" t="str">
            <v>Isolador galvanizado para mastro de diâmetro 2´, simples com 1 descida</v>
          </cell>
          <cell r="C2708" t="str">
            <v>UN</v>
          </cell>
          <cell r="D2708">
            <v>10.95</v>
          </cell>
          <cell r="E2708">
            <v>11.97</v>
          </cell>
          <cell r="F2708">
            <v>22.92</v>
          </cell>
        </row>
        <row r="2709">
          <cell r="A2709" t="str">
            <v>42.03.040</v>
          </cell>
          <cell r="B2709" t="str">
            <v>Isolador galvanizado para mastro de diâmetro 2´, simples com 2 descidas</v>
          </cell>
          <cell r="C2709" t="str">
            <v>UN</v>
          </cell>
          <cell r="D2709">
            <v>15.36</v>
          </cell>
          <cell r="E2709">
            <v>11.97</v>
          </cell>
          <cell r="F2709">
            <v>27.33</v>
          </cell>
        </row>
        <row r="2710">
          <cell r="A2710" t="str">
            <v>42.03.060</v>
          </cell>
          <cell r="B2710" t="str">
            <v>Isolador galvanizado para mastro de diâmetro 2´, reforçado com 1 descida</v>
          </cell>
          <cell r="C2710" t="str">
            <v>UN</v>
          </cell>
          <cell r="D2710">
            <v>13.68</v>
          </cell>
          <cell r="E2710">
            <v>11.97</v>
          </cell>
          <cell r="F2710">
            <v>25.65</v>
          </cell>
        </row>
        <row r="2711">
          <cell r="A2711" t="str">
            <v>42.03.080</v>
          </cell>
          <cell r="B2711" t="str">
            <v>Isolador galvanizado para mastro de diâmetro 2´, reforçado com 2 descidas</v>
          </cell>
          <cell r="C2711" t="str">
            <v>UN</v>
          </cell>
          <cell r="D2711">
            <v>18.23</v>
          </cell>
          <cell r="E2711">
            <v>11.97</v>
          </cell>
          <cell r="F2711">
            <v>30.2</v>
          </cell>
        </row>
        <row r="2712">
          <cell r="A2712" t="str">
            <v>42.04</v>
          </cell>
          <cell r="B2712" t="str">
            <v>Componentes de sustentacao para mastro galvanizado</v>
          </cell>
        </row>
        <row r="2713">
          <cell r="A2713" t="str">
            <v>42.04.020</v>
          </cell>
          <cell r="B2713" t="str">
            <v>Braçadeira de contraventagem para mastro de diâmetro 2´</v>
          </cell>
          <cell r="C2713" t="str">
            <v>UN</v>
          </cell>
          <cell r="D2713">
            <v>12.78</v>
          </cell>
          <cell r="E2713">
            <v>11.97</v>
          </cell>
          <cell r="F2713">
            <v>24.75</v>
          </cell>
        </row>
        <row r="2714">
          <cell r="A2714" t="str">
            <v>42.04.040</v>
          </cell>
          <cell r="B2714" t="str">
            <v>Apoio para mastro de diâmetro 2´</v>
          </cell>
          <cell r="C2714" t="str">
            <v>UN</v>
          </cell>
          <cell r="D2714">
            <v>11.02</v>
          </cell>
          <cell r="E2714">
            <v>11.97</v>
          </cell>
          <cell r="F2714">
            <v>22.99</v>
          </cell>
        </row>
        <row r="2715">
          <cell r="A2715" t="str">
            <v>42.04.060</v>
          </cell>
          <cell r="B2715" t="str">
            <v>Base para mastro de diâmetro 2´</v>
          </cell>
          <cell r="C2715" t="str">
            <v>UN</v>
          </cell>
          <cell r="D2715">
            <v>82.97</v>
          </cell>
          <cell r="E2715">
            <v>11.97</v>
          </cell>
          <cell r="F2715">
            <v>94.94</v>
          </cell>
        </row>
        <row r="2716">
          <cell r="A2716" t="str">
            <v>42.04.080</v>
          </cell>
          <cell r="B2716" t="str">
            <v>Contraventagem com cabo para mastro de diâmetro 2´</v>
          </cell>
          <cell r="C2716" t="str">
            <v>UN</v>
          </cell>
          <cell r="D2716">
            <v>162.22</v>
          </cell>
          <cell r="E2716">
            <v>14.36</v>
          </cell>
          <cell r="F2716">
            <v>176.58</v>
          </cell>
        </row>
        <row r="2717">
          <cell r="A2717" t="str">
            <v>42.04.120</v>
          </cell>
          <cell r="B2717" t="str">
            <v>Mastro simples galvanizado de diâmetro 2´</v>
          </cell>
          <cell r="C2717" t="str">
            <v>M</v>
          </cell>
          <cell r="D2717">
            <v>75</v>
          </cell>
          <cell r="E2717">
            <v>14.36</v>
          </cell>
          <cell r="F2717">
            <v>89.36</v>
          </cell>
        </row>
        <row r="2718">
          <cell r="A2718" t="str">
            <v>42.04.140</v>
          </cell>
          <cell r="B2718" t="str">
            <v>Suporte porta bandeira simples para mastro de diâmetro 2´</v>
          </cell>
          <cell r="C2718" t="str">
            <v>UN</v>
          </cell>
          <cell r="D2718">
            <v>12.05</v>
          </cell>
          <cell r="E2718">
            <v>11.97</v>
          </cell>
          <cell r="F2718">
            <v>24.02</v>
          </cell>
        </row>
        <row r="2719">
          <cell r="A2719" t="str">
            <v>42.04.160</v>
          </cell>
          <cell r="B2719" t="str">
            <v>Suporte porta bandeira reforçado para mastro de diâmetro 2´</v>
          </cell>
          <cell r="C2719" t="str">
            <v>UN</v>
          </cell>
          <cell r="D2719">
            <v>40.03</v>
          </cell>
          <cell r="E2719">
            <v>11.97</v>
          </cell>
          <cell r="F2719">
            <v>52</v>
          </cell>
        </row>
        <row r="2720">
          <cell r="A2720" t="str">
            <v>42.05</v>
          </cell>
          <cell r="B2720" t="str">
            <v>Componentes para cabo de descida</v>
          </cell>
        </row>
        <row r="2721">
          <cell r="A2721" t="str">
            <v>42.05.010</v>
          </cell>
          <cell r="B2721" t="str">
            <v>Sinalizador de obstáculo simples, sem célula fotoelétrica</v>
          </cell>
          <cell r="C2721" t="str">
            <v>UN</v>
          </cell>
          <cell r="D2721">
            <v>36.4</v>
          </cell>
          <cell r="E2721">
            <v>11.97</v>
          </cell>
          <cell r="F2721">
            <v>48.37</v>
          </cell>
        </row>
        <row r="2722">
          <cell r="A2722" t="str">
            <v>42.05.020</v>
          </cell>
          <cell r="B2722" t="str">
            <v>Braçadeira para fixação do aparelho sinalizador para mastro de diâmetro 2´</v>
          </cell>
          <cell r="C2722" t="str">
            <v>UN</v>
          </cell>
          <cell r="D2722">
            <v>16.57</v>
          </cell>
          <cell r="E2722">
            <v>11.97</v>
          </cell>
          <cell r="F2722">
            <v>28.54</v>
          </cell>
        </row>
        <row r="2723">
          <cell r="A2723" t="str">
            <v>42.05.030</v>
          </cell>
          <cell r="B2723" t="str">
            <v>Sinalizador de obstáculo duplo, sem célula fotoelétrica</v>
          </cell>
          <cell r="C2723" t="str">
            <v>UN</v>
          </cell>
          <cell r="D2723">
            <v>78.790000000000006</v>
          </cell>
          <cell r="E2723">
            <v>11.97</v>
          </cell>
          <cell r="F2723">
            <v>90.76</v>
          </cell>
        </row>
        <row r="2724">
          <cell r="A2724" t="str">
            <v>42.05.050</v>
          </cell>
          <cell r="B2724" t="str">
            <v>Sinalizador de obstáculo simples, com célula fotoelétrica</v>
          </cell>
          <cell r="C2724" t="str">
            <v>UN</v>
          </cell>
          <cell r="D2724">
            <v>58.05</v>
          </cell>
          <cell r="E2724">
            <v>11.97</v>
          </cell>
          <cell r="F2724">
            <v>70.02</v>
          </cell>
        </row>
        <row r="2725">
          <cell r="A2725" t="str">
            <v>42.05.070</v>
          </cell>
          <cell r="B2725" t="str">
            <v>Sinalizador de obstáculo duplo, com célula fotoelétrica</v>
          </cell>
          <cell r="C2725" t="str">
            <v>UN</v>
          </cell>
          <cell r="D2725">
            <v>123.89</v>
          </cell>
          <cell r="E2725">
            <v>11.97</v>
          </cell>
          <cell r="F2725">
            <v>135.86000000000001</v>
          </cell>
        </row>
        <row r="2726">
          <cell r="A2726" t="str">
            <v>42.05.100</v>
          </cell>
          <cell r="B2726" t="str">
            <v>Caixa de inspeção suspensa</v>
          </cell>
          <cell r="C2726" t="str">
            <v>UN</v>
          </cell>
          <cell r="D2726">
            <v>16.73</v>
          </cell>
          <cell r="E2726">
            <v>47.86</v>
          </cell>
          <cell r="F2726">
            <v>64.59</v>
          </cell>
        </row>
        <row r="2727">
          <cell r="A2727" t="str">
            <v>42.05.110</v>
          </cell>
          <cell r="B2727" t="str">
            <v>Conector cabo/haste de 3/4´</v>
          </cell>
          <cell r="C2727" t="str">
            <v>UN</v>
          </cell>
          <cell r="D2727">
            <v>22.73</v>
          </cell>
          <cell r="E2727">
            <v>4.79</v>
          </cell>
          <cell r="F2727">
            <v>27.52</v>
          </cell>
        </row>
        <row r="2728">
          <cell r="A2728" t="str">
            <v>42.05.120</v>
          </cell>
          <cell r="B2728" t="str">
            <v>Conector de emenda em latão para cabo de até 50 mm² com 4 parafusos</v>
          </cell>
          <cell r="C2728" t="str">
            <v>UN</v>
          </cell>
          <cell r="D2728">
            <v>28.33</v>
          </cell>
          <cell r="E2728">
            <v>4.79</v>
          </cell>
          <cell r="F2728">
            <v>33.119999999999997</v>
          </cell>
        </row>
        <row r="2729">
          <cell r="A2729" t="str">
            <v>42.05.140</v>
          </cell>
          <cell r="B2729" t="str">
            <v>Conector olhal cabo/haste de 3/4´</v>
          </cell>
          <cell r="C2729" t="str">
            <v>UN</v>
          </cell>
          <cell r="D2729">
            <v>17.97</v>
          </cell>
          <cell r="E2729">
            <v>4.79</v>
          </cell>
          <cell r="F2729">
            <v>22.76</v>
          </cell>
        </row>
        <row r="2730">
          <cell r="A2730" t="str">
            <v>42.05.160</v>
          </cell>
          <cell r="B2730" t="str">
            <v>Conector olhal cabo/haste de 5/8´</v>
          </cell>
          <cell r="C2730" t="str">
            <v>UN</v>
          </cell>
          <cell r="D2730">
            <v>4.99</v>
          </cell>
          <cell r="E2730">
            <v>4.79</v>
          </cell>
          <cell r="F2730">
            <v>9.7799999999999994</v>
          </cell>
        </row>
        <row r="2731">
          <cell r="A2731" t="str">
            <v>42.05.170</v>
          </cell>
          <cell r="B2731" t="str">
            <v>Vergalhão liso de aço galvanizado, diâmetro de 3/8´</v>
          </cell>
          <cell r="C2731" t="str">
            <v>M</v>
          </cell>
          <cell r="D2731">
            <v>15.17</v>
          </cell>
          <cell r="E2731">
            <v>19.149999999999999</v>
          </cell>
          <cell r="F2731">
            <v>34.32</v>
          </cell>
        </row>
        <row r="2732">
          <cell r="A2732" t="str">
            <v>42.05.180</v>
          </cell>
          <cell r="B2732" t="str">
            <v>Esticador em latão para cabo de cobre</v>
          </cell>
          <cell r="C2732" t="str">
            <v>UN</v>
          </cell>
          <cell r="D2732">
            <v>21.32</v>
          </cell>
          <cell r="E2732">
            <v>11.97</v>
          </cell>
          <cell r="F2732">
            <v>33.29</v>
          </cell>
        </row>
        <row r="2733">
          <cell r="A2733" t="str">
            <v>42.05.190</v>
          </cell>
          <cell r="B2733" t="str">
            <v>Haste de aterramento de 3/4´ x 3 m</v>
          </cell>
          <cell r="C2733" t="str">
            <v>UN</v>
          </cell>
          <cell r="D2733">
            <v>259.70999999999998</v>
          </cell>
          <cell r="E2733">
            <v>23.94</v>
          </cell>
          <cell r="F2733">
            <v>283.64999999999998</v>
          </cell>
        </row>
        <row r="2734">
          <cell r="A2734" t="str">
            <v>42.05.200</v>
          </cell>
          <cell r="B2734" t="str">
            <v>Haste de aterramento de 5/8´ x 2,4 m</v>
          </cell>
          <cell r="C2734" t="str">
            <v>UN</v>
          </cell>
          <cell r="D2734">
            <v>147.38</v>
          </cell>
          <cell r="E2734">
            <v>23.94</v>
          </cell>
          <cell r="F2734">
            <v>171.32</v>
          </cell>
        </row>
        <row r="2735">
          <cell r="A2735" t="str">
            <v>42.05.210</v>
          </cell>
          <cell r="B2735" t="str">
            <v>Haste de aterramento de 5/8´ x 3 m</v>
          </cell>
          <cell r="C2735" t="str">
            <v>UN</v>
          </cell>
          <cell r="D2735">
            <v>185.71</v>
          </cell>
          <cell r="E2735">
            <v>23.94</v>
          </cell>
          <cell r="F2735">
            <v>209.65</v>
          </cell>
        </row>
        <row r="2736">
          <cell r="A2736" t="str">
            <v>42.05.220</v>
          </cell>
          <cell r="B2736" t="str">
            <v>Mastro para sinalizador de obstáculo, de 1,5 m x 3/4´</v>
          </cell>
          <cell r="C2736" t="str">
            <v>UN</v>
          </cell>
          <cell r="D2736">
            <v>49.81</v>
          </cell>
          <cell r="E2736">
            <v>11.97</v>
          </cell>
          <cell r="F2736">
            <v>61.78</v>
          </cell>
        </row>
        <row r="2737">
          <cell r="A2737" t="str">
            <v>42.05.230</v>
          </cell>
          <cell r="B2737" t="str">
            <v>Clips de fixação para vergalhão em aço galvanizado de 3/8´</v>
          </cell>
          <cell r="C2737" t="str">
            <v>UN</v>
          </cell>
          <cell r="D2737">
            <v>3.19</v>
          </cell>
          <cell r="E2737">
            <v>9.57</v>
          </cell>
          <cell r="F2737">
            <v>12.76</v>
          </cell>
        </row>
        <row r="2738">
          <cell r="A2738" t="str">
            <v>42.05.240</v>
          </cell>
          <cell r="B2738" t="str">
            <v>Suporte para tubo de proteção com chapa de encosto, diâmetro 2´</v>
          </cell>
          <cell r="C2738" t="str">
            <v>UN</v>
          </cell>
          <cell r="D2738">
            <v>10.39</v>
          </cell>
          <cell r="E2738">
            <v>11.97</v>
          </cell>
          <cell r="F2738">
            <v>22.36</v>
          </cell>
        </row>
        <row r="2739">
          <cell r="A2739" t="str">
            <v>42.05.250</v>
          </cell>
          <cell r="B2739" t="str">
            <v>Barra condutora chata em alumínio de 3/4´ x 1/4´, inclusive acessórios de fixação</v>
          </cell>
          <cell r="C2739" t="str">
            <v>M</v>
          </cell>
          <cell r="D2739">
            <v>15.83</v>
          </cell>
          <cell r="E2739">
            <v>23.94</v>
          </cell>
          <cell r="F2739">
            <v>39.770000000000003</v>
          </cell>
        </row>
        <row r="2740">
          <cell r="A2740" t="str">
            <v>42.05.260</v>
          </cell>
          <cell r="B2740" t="str">
            <v>Suporte para tubo de proteção com grapa para chumbar, diâmetro 2´</v>
          </cell>
          <cell r="C2740" t="str">
            <v>UN</v>
          </cell>
          <cell r="D2740">
            <v>11.11</v>
          </cell>
          <cell r="E2740">
            <v>11.97</v>
          </cell>
          <cell r="F2740">
            <v>23.08</v>
          </cell>
        </row>
        <row r="2741">
          <cell r="A2741" t="str">
            <v>42.05.270</v>
          </cell>
          <cell r="B2741" t="str">
            <v>Conector em latão estanhado para cabos de 16 a 50 mm² e vergalhões até 3/8´</v>
          </cell>
          <cell r="C2741" t="str">
            <v>UN</v>
          </cell>
          <cell r="D2741">
            <v>37.65</v>
          </cell>
          <cell r="E2741">
            <v>9.57</v>
          </cell>
          <cell r="F2741">
            <v>47.22</v>
          </cell>
        </row>
        <row r="2742">
          <cell r="A2742" t="str">
            <v>42.05.290</v>
          </cell>
          <cell r="B2742" t="str">
            <v>Suporte para fixação de terminal aéreo e/ou de cabo de cobre nu, com base plana</v>
          </cell>
          <cell r="C2742" t="str">
            <v>UN</v>
          </cell>
          <cell r="D2742">
            <v>4.93</v>
          </cell>
          <cell r="E2742">
            <v>11.97</v>
          </cell>
          <cell r="F2742">
            <v>16.899999999999999</v>
          </cell>
        </row>
        <row r="2743">
          <cell r="A2743" t="str">
            <v>42.05.300</v>
          </cell>
          <cell r="B2743" t="str">
            <v>Tampa para caixa de inspeção cilíndrica, aço galvanizado</v>
          </cell>
          <cell r="C2743" t="str">
            <v>UN</v>
          </cell>
          <cell r="D2743">
            <v>48.28</v>
          </cell>
          <cell r="E2743">
            <v>2.39</v>
          </cell>
          <cell r="F2743">
            <v>50.67</v>
          </cell>
        </row>
        <row r="2744">
          <cell r="A2744" t="str">
            <v>42.05.310</v>
          </cell>
          <cell r="B2744" t="str">
            <v>Caixa de inspeção do terra cilíndrica em PVC rígido, diâmetro de 300 mm - h= 250 mm</v>
          </cell>
          <cell r="C2744" t="str">
            <v>UN</v>
          </cell>
          <cell r="D2744">
            <v>19.18</v>
          </cell>
          <cell r="E2744">
            <v>11.97</v>
          </cell>
          <cell r="F2744">
            <v>31.15</v>
          </cell>
        </row>
        <row r="2745">
          <cell r="A2745" t="str">
            <v>42.05.320</v>
          </cell>
          <cell r="B2745" t="str">
            <v>Caixa de inspeção do terra cilíndrica em PVC rígido, diâmetro de 300 mm - h= 400 mm</v>
          </cell>
          <cell r="C2745" t="str">
            <v>UN</v>
          </cell>
          <cell r="D2745">
            <v>32.08</v>
          </cell>
          <cell r="E2745">
            <v>11.97</v>
          </cell>
          <cell r="F2745">
            <v>44.05</v>
          </cell>
        </row>
        <row r="2746">
          <cell r="A2746" t="str">
            <v>42.05.330</v>
          </cell>
          <cell r="B2746" t="str">
            <v>Caixa de inspeção do terra cilíndrica em PVC rígido, diâmetro de 300 mm - h= 600 mm</v>
          </cell>
          <cell r="C2746" t="str">
            <v>UN</v>
          </cell>
          <cell r="D2746">
            <v>47.66</v>
          </cell>
          <cell r="E2746">
            <v>11.97</v>
          </cell>
          <cell r="F2746">
            <v>59.63</v>
          </cell>
        </row>
        <row r="2747">
          <cell r="A2747" t="str">
            <v>42.05.340</v>
          </cell>
          <cell r="B2747" t="str">
            <v>Barra condutora chata em cobre de 3/4´ x 3/16´, inclusive acessórios de fixação</v>
          </cell>
          <cell r="C2747" t="str">
            <v>M</v>
          </cell>
          <cell r="D2747">
            <v>178.07</v>
          </cell>
          <cell r="E2747">
            <v>23.94</v>
          </cell>
          <cell r="F2747">
            <v>202.01</v>
          </cell>
        </row>
        <row r="2748">
          <cell r="A2748" t="str">
            <v>42.05.370</v>
          </cell>
          <cell r="B2748" t="str">
            <v>Caixa de equalização, de embutir, em aço com barramento, de 400 x 400 mm e tampa</v>
          </cell>
          <cell r="C2748" t="str">
            <v>UN</v>
          </cell>
          <cell r="D2748">
            <v>534.14</v>
          </cell>
          <cell r="E2748">
            <v>47.86</v>
          </cell>
          <cell r="F2748">
            <v>582</v>
          </cell>
        </row>
        <row r="2749">
          <cell r="A2749" t="str">
            <v>42.05.380</v>
          </cell>
          <cell r="B2749" t="str">
            <v>Caixa de equalização, de embutir, em aço com barramento, de 200 x 200 mm e tampa</v>
          </cell>
          <cell r="C2749" t="str">
            <v>UN</v>
          </cell>
          <cell r="D2749">
            <v>370.31</v>
          </cell>
          <cell r="E2749">
            <v>47.86</v>
          </cell>
          <cell r="F2749">
            <v>418.17</v>
          </cell>
        </row>
        <row r="2750">
          <cell r="A2750" t="str">
            <v>42.05.390</v>
          </cell>
          <cell r="B2750" t="str">
            <v>Presilha em latão para cabos de 16 até 50 mm²</v>
          </cell>
          <cell r="C2750" t="str">
            <v>UN</v>
          </cell>
          <cell r="D2750">
            <v>1.41</v>
          </cell>
          <cell r="E2750">
            <v>1.95</v>
          </cell>
          <cell r="F2750">
            <v>3.36</v>
          </cell>
        </row>
        <row r="2751">
          <cell r="A2751" t="str">
            <v>42.05.410</v>
          </cell>
          <cell r="B2751" t="str">
            <v>Suporte para fixação de terminal aéreo e/ou de cabo de cobre nu, com base ondulada</v>
          </cell>
          <cell r="C2751" t="str">
            <v>UN</v>
          </cell>
          <cell r="D2751">
            <v>7</v>
          </cell>
          <cell r="E2751">
            <v>11.97</v>
          </cell>
          <cell r="F2751">
            <v>18.97</v>
          </cell>
        </row>
        <row r="2752">
          <cell r="A2752" t="str">
            <v>42.05.440</v>
          </cell>
          <cell r="B2752" t="str">
            <v>Barra condutora chata em alumínio de 7/8´ x 1/8´, inclusive acessórios de fixação</v>
          </cell>
          <cell r="C2752" t="str">
            <v>M</v>
          </cell>
          <cell r="D2752">
            <v>8.67</v>
          </cell>
          <cell r="E2752">
            <v>23.94</v>
          </cell>
          <cell r="F2752">
            <v>32.61</v>
          </cell>
        </row>
        <row r="2753">
          <cell r="A2753" t="str">
            <v>42.05.450</v>
          </cell>
          <cell r="B2753" t="str">
            <v>Conector com rabicho e porca em latão para cabo de 16 a 35 mm²</v>
          </cell>
          <cell r="C2753" t="str">
            <v>UN</v>
          </cell>
          <cell r="D2753">
            <v>20.059999999999999</v>
          </cell>
          <cell r="E2753">
            <v>4.79</v>
          </cell>
          <cell r="F2753">
            <v>24.85</v>
          </cell>
        </row>
        <row r="2754">
          <cell r="A2754" t="str">
            <v>42.05.510</v>
          </cell>
          <cell r="B2754" t="str">
            <v>Suporte para fixação de fita de alumínio 7/8´ x 1/8´ e/ou cabo de cobre nu, com base ondulada</v>
          </cell>
          <cell r="C2754" t="str">
            <v>UN</v>
          </cell>
          <cell r="D2754">
            <v>7.01</v>
          </cell>
          <cell r="E2754">
            <v>11.97</v>
          </cell>
          <cell r="F2754">
            <v>18.98</v>
          </cell>
        </row>
        <row r="2755">
          <cell r="A2755" t="str">
            <v>42.05.520</v>
          </cell>
          <cell r="B2755" t="str">
            <v>Suporte para fixação de fita de alumínio 7/8´ x 1/8´, com base plana</v>
          </cell>
          <cell r="C2755" t="str">
            <v>UN</v>
          </cell>
          <cell r="D2755">
            <v>5.64</v>
          </cell>
          <cell r="E2755">
            <v>11.97</v>
          </cell>
          <cell r="F2755">
            <v>17.61</v>
          </cell>
        </row>
        <row r="2756">
          <cell r="A2756" t="str">
            <v>42.05.542</v>
          </cell>
          <cell r="B2756" t="str">
            <v>Tela equipotencial em aço inoxidável, largura de 200 mm, espessura de 1,4 mm</v>
          </cell>
          <cell r="C2756" t="str">
            <v>M</v>
          </cell>
          <cell r="D2756">
            <v>66.959999999999994</v>
          </cell>
          <cell r="E2756">
            <v>11.97</v>
          </cell>
          <cell r="F2756">
            <v>78.930000000000007</v>
          </cell>
        </row>
        <row r="2757">
          <cell r="A2757" t="str">
            <v>42.05.550</v>
          </cell>
          <cell r="B2757" t="str">
            <v>Cordoalha flexível "Jumpers" de 25 x 235 mm, com 4 furos de 11 mm</v>
          </cell>
          <cell r="C2757" t="str">
            <v>UN</v>
          </cell>
          <cell r="D2757">
            <v>47.82</v>
          </cell>
          <cell r="E2757">
            <v>11.97</v>
          </cell>
          <cell r="F2757">
            <v>59.79</v>
          </cell>
        </row>
        <row r="2758">
          <cell r="A2758" t="str">
            <v>42.05.560</v>
          </cell>
          <cell r="B2758" t="str">
            <v>Cordoalha flexível "Jumpers" de 25 x 300 mm, com 4 furos de 11 mm</v>
          </cell>
          <cell r="C2758" t="str">
            <v>UN</v>
          </cell>
          <cell r="D2758">
            <v>53.86</v>
          </cell>
          <cell r="E2758">
            <v>11.97</v>
          </cell>
          <cell r="F2758">
            <v>65.83</v>
          </cell>
        </row>
        <row r="2759">
          <cell r="A2759" t="str">
            <v>42.05.570</v>
          </cell>
          <cell r="B2759" t="str">
            <v>Terminal estanhado com 1 furo e 1 compressão - 16 mm²</v>
          </cell>
          <cell r="C2759" t="str">
            <v>UN</v>
          </cell>
          <cell r="D2759">
            <v>5.97</v>
          </cell>
          <cell r="E2759">
            <v>11.97</v>
          </cell>
          <cell r="F2759">
            <v>17.940000000000001</v>
          </cell>
        </row>
        <row r="2760">
          <cell r="A2760" t="str">
            <v>42.05.580</v>
          </cell>
          <cell r="B2760" t="str">
            <v>Terminal estanhado com 1 furo e 1 compressão - 35 mm²</v>
          </cell>
          <cell r="C2760" t="str">
            <v>UN</v>
          </cell>
          <cell r="D2760">
            <v>8.34</v>
          </cell>
          <cell r="E2760">
            <v>11.97</v>
          </cell>
          <cell r="F2760">
            <v>20.309999999999999</v>
          </cell>
        </row>
        <row r="2761">
          <cell r="A2761" t="str">
            <v>42.05.590</v>
          </cell>
          <cell r="B2761" t="str">
            <v>Terminal estanhado com 1 furo e 1 compressão - 50 mm²</v>
          </cell>
          <cell r="C2761" t="str">
            <v>UN</v>
          </cell>
          <cell r="D2761">
            <v>12.02</v>
          </cell>
          <cell r="E2761">
            <v>11.97</v>
          </cell>
          <cell r="F2761">
            <v>23.99</v>
          </cell>
        </row>
        <row r="2762">
          <cell r="A2762" t="str">
            <v>42.05.620</v>
          </cell>
          <cell r="B2762" t="str">
            <v>Terminal estanhado com 2 furos e 1 compressão - 50 mm²</v>
          </cell>
          <cell r="C2762" t="str">
            <v>UN</v>
          </cell>
          <cell r="D2762">
            <v>18.170000000000002</v>
          </cell>
          <cell r="E2762">
            <v>11.97</v>
          </cell>
          <cell r="F2762">
            <v>30.14</v>
          </cell>
        </row>
        <row r="2763">
          <cell r="A2763" t="str">
            <v>42.05.630</v>
          </cell>
          <cell r="B2763" t="str">
            <v>Conector tipo ´X´ para aterramento de telas, acabamento estanhado, para cabo de 16 - 50 mm²</v>
          </cell>
          <cell r="C2763" t="str">
            <v>UN</v>
          </cell>
          <cell r="D2763">
            <v>101.54</v>
          </cell>
          <cell r="E2763">
            <v>11.97</v>
          </cell>
          <cell r="F2763">
            <v>113.51</v>
          </cell>
        </row>
        <row r="2764">
          <cell r="A2764" t="str">
            <v>42.05.650</v>
          </cell>
          <cell r="B2764" t="str">
            <v>Malha fechada pré-fabricada em fio de cobre de 16mm e mesch 30 x 30cm para aterramento</v>
          </cell>
          <cell r="C2764" t="str">
            <v>M2</v>
          </cell>
          <cell r="D2764">
            <v>227.06</v>
          </cell>
          <cell r="E2764">
            <v>4.87</v>
          </cell>
          <cell r="F2764">
            <v>231.93</v>
          </cell>
        </row>
        <row r="2765">
          <cell r="A2765" t="str">
            <v>42.20</v>
          </cell>
          <cell r="B2765" t="str">
            <v>Reparos, conservacoes e complementos - GRUPO 42</v>
          </cell>
        </row>
        <row r="2766">
          <cell r="A2766" t="str">
            <v>42.20.080</v>
          </cell>
          <cell r="B2766" t="str">
            <v>Solda exotérmica conexão cabo-cabo horizontal em X, bitola do cabo de 16-16mm² a 35-35mm²</v>
          </cell>
          <cell r="C2766" t="str">
            <v>UN</v>
          </cell>
          <cell r="D2766">
            <v>10.27</v>
          </cell>
          <cell r="E2766">
            <v>23.94</v>
          </cell>
          <cell r="F2766">
            <v>34.21</v>
          </cell>
        </row>
        <row r="2767">
          <cell r="A2767" t="str">
            <v>42.20.090</v>
          </cell>
          <cell r="B2767" t="str">
            <v>Solda exotérmica conexão cabo-cabo horizontal em X, bitola do cabo de 50-25mm² a 95-50mm²</v>
          </cell>
          <cell r="C2767" t="str">
            <v>UN</v>
          </cell>
          <cell r="D2767">
            <v>20.399999999999999</v>
          </cell>
          <cell r="E2767">
            <v>23.94</v>
          </cell>
          <cell r="F2767">
            <v>44.34</v>
          </cell>
        </row>
        <row r="2768">
          <cell r="A2768" t="str">
            <v>42.20.120</v>
          </cell>
          <cell r="B2768" t="str">
            <v>Solda exotérmica conexão cabo-cabo horizontal em X sobreposto, bitola do cabo de 35-35mm² a 50-35mm²</v>
          </cell>
          <cell r="C2768" t="str">
            <v>UN</v>
          </cell>
          <cell r="D2768">
            <v>20.52</v>
          </cell>
          <cell r="E2768">
            <v>23.94</v>
          </cell>
          <cell r="F2768">
            <v>44.46</v>
          </cell>
        </row>
        <row r="2769">
          <cell r="A2769" t="str">
            <v>42.20.130</v>
          </cell>
          <cell r="B2769" t="str">
            <v>Solda exotérmica conexão cabo-cabo horizontal em X sobreposto, bitola do cabo de 50-50mm² a 95-50mm²</v>
          </cell>
          <cell r="C2769" t="str">
            <v>UN</v>
          </cell>
          <cell r="D2769">
            <v>38.020000000000003</v>
          </cell>
          <cell r="E2769">
            <v>23.94</v>
          </cell>
          <cell r="F2769">
            <v>61.96</v>
          </cell>
        </row>
        <row r="2770">
          <cell r="A2770" t="str">
            <v>42.20.150</v>
          </cell>
          <cell r="B2770" t="str">
            <v>Solda exotérmica conexão cabo-cabo horizontal em T, bitola do cabo de 16-16mm² a 50-35mm², 70-35mm² e 95-35mm²</v>
          </cell>
          <cell r="C2770" t="str">
            <v>UN</v>
          </cell>
          <cell r="D2770">
            <v>10.48</v>
          </cell>
          <cell r="E2770">
            <v>23.94</v>
          </cell>
          <cell r="F2770">
            <v>34.42</v>
          </cell>
        </row>
        <row r="2771">
          <cell r="A2771" t="str">
            <v>42.20.160</v>
          </cell>
          <cell r="B2771" t="str">
            <v>Solda exotérmica conexão cabo-cabo horizontal em T, bitola do cabo de 50-50mm² a 95-50mm²</v>
          </cell>
          <cell r="C2771" t="str">
            <v>UN</v>
          </cell>
          <cell r="D2771">
            <v>20.350000000000001</v>
          </cell>
          <cell r="E2771">
            <v>23.94</v>
          </cell>
          <cell r="F2771">
            <v>44.29</v>
          </cell>
        </row>
        <row r="2772">
          <cell r="A2772" t="str">
            <v>42.20.170</v>
          </cell>
          <cell r="B2772" t="str">
            <v>Solda exotérmica conexão cabo-cabo horizontal reto, bitola do cabo de 16mm² a 70mm²</v>
          </cell>
          <cell r="C2772" t="str">
            <v>UN</v>
          </cell>
          <cell r="D2772">
            <v>10.28</v>
          </cell>
          <cell r="E2772">
            <v>23.94</v>
          </cell>
          <cell r="F2772">
            <v>34.22</v>
          </cell>
        </row>
        <row r="2773">
          <cell r="A2773" t="str">
            <v>42.20.190</v>
          </cell>
          <cell r="B2773" t="str">
            <v>Solda exotérmica conexão cabo-haste em X sobreposto, bitola do cabo de 35mm² a 50mm² para haste de 5/8" e 3/4"</v>
          </cell>
          <cell r="C2773" t="str">
            <v>UN</v>
          </cell>
          <cell r="D2773">
            <v>37.700000000000003</v>
          </cell>
          <cell r="E2773">
            <v>23.94</v>
          </cell>
          <cell r="F2773">
            <v>61.64</v>
          </cell>
        </row>
        <row r="2774">
          <cell r="A2774" t="str">
            <v>42.20.210</v>
          </cell>
          <cell r="B2774" t="str">
            <v>Solda exotérmica conexão cabo-haste em T, bitola do cabo de 35mm² para haste de 5/8" e 3/4"</v>
          </cell>
          <cell r="C2774" t="str">
            <v>UN</v>
          </cell>
          <cell r="D2774">
            <v>20.81</v>
          </cell>
          <cell r="E2774">
            <v>23.94</v>
          </cell>
          <cell r="F2774">
            <v>44.75</v>
          </cell>
        </row>
        <row r="2775">
          <cell r="A2775" t="str">
            <v>42.20.220</v>
          </cell>
          <cell r="B2775" t="str">
            <v>Solda exotérmica conexão cabo-haste em T, bitola do cabo de 50mm² a 95mm² para haste de 5/8" e 3/4"</v>
          </cell>
          <cell r="C2775" t="str">
            <v>UN</v>
          </cell>
          <cell r="D2775">
            <v>38</v>
          </cell>
          <cell r="E2775">
            <v>23.94</v>
          </cell>
          <cell r="F2775">
            <v>61.94</v>
          </cell>
        </row>
        <row r="2776">
          <cell r="A2776" t="str">
            <v>42.20.230</v>
          </cell>
          <cell r="B2776" t="str">
            <v>Solda exotérmica conexão cabo-haste na lateral, bitola do cabo de 25mm² a 70mm² para haste de 5/8" e 3/4"</v>
          </cell>
          <cell r="C2776" t="str">
            <v>UN</v>
          </cell>
          <cell r="D2776">
            <v>20.95</v>
          </cell>
          <cell r="E2776">
            <v>23.94</v>
          </cell>
          <cell r="F2776">
            <v>44.89</v>
          </cell>
        </row>
        <row r="2777">
          <cell r="A2777" t="str">
            <v>42.20.240</v>
          </cell>
          <cell r="B2777" t="str">
            <v>Solda exotérmica conexão cabo-haste no topo, bitola do cabo de 25mm² a 35mm² para haste de 5/8"</v>
          </cell>
          <cell r="C2777" t="str">
            <v>UN</v>
          </cell>
          <cell r="D2777">
            <v>20.12</v>
          </cell>
          <cell r="E2777">
            <v>23.94</v>
          </cell>
          <cell r="F2777">
            <v>44.06</v>
          </cell>
        </row>
        <row r="2778">
          <cell r="A2778" t="str">
            <v>42.20.250</v>
          </cell>
          <cell r="B2778" t="str">
            <v>Solda exotérmica conexão cabo-haste no topo, bitola do cabo de 50mm² a 95mm² para haste de 5/8" e 3/4"</v>
          </cell>
          <cell r="C2778" t="str">
            <v>UN</v>
          </cell>
          <cell r="D2778">
            <v>20.62</v>
          </cell>
          <cell r="E2778">
            <v>23.94</v>
          </cell>
          <cell r="F2778">
            <v>44.56</v>
          </cell>
        </row>
        <row r="2779">
          <cell r="A2779" t="str">
            <v>42.20.260</v>
          </cell>
          <cell r="B2779" t="str">
            <v>Solda exotérmica conexão cabo-ferro de construção com cabo paralelo, bitola do cabo de 35mm² para haste de 5/8" e 3/4"</v>
          </cell>
          <cell r="C2779" t="str">
            <v>UN</v>
          </cell>
          <cell r="D2779">
            <v>10.23</v>
          </cell>
          <cell r="E2779">
            <v>23.94</v>
          </cell>
          <cell r="F2779">
            <v>34.17</v>
          </cell>
        </row>
        <row r="2780">
          <cell r="A2780" t="str">
            <v>42.20.270</v>
          </cell>
          <cell r="B2780" t="str">
            <v>Solda exotérmica conexão cabo-ferro de construção com cabo paralelo, bitola do cabo de 50mm² a 70mm² para haste de 5/8" e 3/4"</v>
          </cell>
          <cell r="C2780" t="str">
            <v>UN</v>
          </cell>
          <cell r="D2780">
            <v>22.18</v>
          </cell>
          <cell r="E2780">
            <v>23.94</v>
          </cell>
          <cell r="F2780">
            <v>46.12</v>
          </cell>
        </row>
        <row r="2781">
          <cell r="A2781" t="str">
            <v>42.20.280</v>
          </cell>
          <cell r="B2781" t="str">
            <v>Solda exotérmica conexão cabo-ferro de construção com cabo em X sobreposto, bitola do cabo de 35mm² a 70mm² para haste de 5/8"</v>
          </cell>
          <cell r="C2781" t="str">
            <v>UN</v>
          </cell>
          <cell r="D2781">
            <v>20.28</v>
          </cell>
          <cell r="E2781">
            <v>23.94</v>
          </cell>
          <cell r="F2781">
            <v>44.22</v>
          </cell>
        </row>
        <row r="2782">
          <cell r="A2782" t="str">
            <v>42.20.290</v>
          </cell>
          <cell r="B2782" t="str">
            <v>Solda exotérmica conexão cabo-ferro de construção com cabo em X sobreposto, bitola do cabo de 35mm² a 70mm² para haste de 3/8"</v>
          </cell>
          <cell r="C2782" t="str">
            <v>UN</v>
          </cell>
          <cell r="D2782">
            <v>20.58</v>
          </cell>
          <cell r="E2782">
            <v>23.94</v>
          </cell>
          <cell r="F2782">
            <v>44.52</v>
          </cell>
        </row>
        <row r="2783">
          <cell r="A2783" t="str">
            <v>42.20.300</v>
          </cell>
          <cell r="B2783" t="str">
            <v>Solda exotérmica conexão cabo-terminal com duas fixações, bitola do cabo de 25mm² a 50mm² para terminal 3x25</v>
          </cell>
          <cell r="C2783" t="str">
            <v>UN</v>
          </cell>
          <cell r="D2783">
            <v>10.199999999999999</v>
          </cell>
          <cell r="E2783">
            <v>23.94</v>
          </cell>
          <cell r="F2783">
            <v>34.14</v>
          </cell>
        </row>
        <row r="2784">
          <cell r="A2784" t="str">
            <v>42.20.310</v>
          </cell>
          <cell r="B2784" t="str">
            <v>Solda exotérmica conexão cabo-superfície de aço, bitola do cabo de 16mm² a 35mm²</v>
          </cell>
          <cell r="C2784" t="str">
            <v>UN</v>
          </cell>
          <cell r="D2784">
            <v>10.42</v>
          </cell>
          <cell r="E2784">
            <v>23.94</v>
          </cell>
          <cell r="F2784">
            <v>34.36</v>
          </cell>
        </row>
        <row r="2785">
          <cell r="A2785" t="str">
            <v>42.20.320</v>
          </cell>
          <cell r="B2785" t="str">
            <v>Solda exotérmica conexão cabo-superfície de aço, bitola do cabo de 50mm² a 95mm²</v>
          </cell>
          <cell r="C2785" t="str">
            <v>UN</v>
          </cell>
          <cell r="D2785">
            <v>20.440000000000001</v>
          </cell>
          <cell r="E2785">
            <v>23.94</v>
          </cell>
          <cell r="F2785">
            <v>44.38</v>
          </cell>
        </row>
        <row r="2786">
          <cell r="A2786" t="str">
            <v>43</v>
          </cell>
          <cell r="B2786" t="str">
            <v>APARELHOS ELETRICOS, HIDRAULICOS E A GAS.</v>
          </cell>
        </row>
        <row r="2787">
          <cell r="A2787" t="str">
            <v>43.01</v>
          </cell>
          <cell r="B2787" t="str">
            <v>Bebedouros</v>
          </cell>
        </row>
        <row r="2788">
          <cell r="A2788" t="str">
            <v>43.01.012</v>
          </cell>
          <cell r="B2788" t="str">
            <v>Purificador de pressão elétrico em chapa eletrozincado pré-pintada e tampo em aço inoxidável, tipo coluna, capacidade de refrigeração de 2 l/h - simples</v>
          </cell>
          <cell r="C2788" t="str">
            <v>UN</v>
          </cell>
          <cell r="D2788">
            <v>1374.64</v>
          </cell>
          <cell r="E2788">
            <v>67.33</v>
          </cell>
          <cell r="F2788">
            <v>1441.97</v>
          </cell>
        </row>
        <row r="2789">
          <cell r="A2789" t="str">
            <v>43.01.032</v>
          </cell>
          <cell r="B2789" t="str">
            <v>Purificador de pressão elétrico em chapa eletrozincado pré-pintada e tampo em aço inoxidável, tipo coluna, capacidade de refrigeração de 2 l/h - conjugado</v>
          </cell>
          <cell r="C2789" t="str">
            <v>UN</v>
          </cell>
          <cell r="D2789">
            <v>1725.14</v>
          </cell>
          <cell r="E2789">
            <v>67.33</v>
          </cell>
          <cell r="F2789">
            <v>1792.47</v>
          </cell>
        </row>
        <row r="2790">
          <cell r="A2790" t="str">
            <v>43.02</v>
          </cell>
          <cell r="B2790" t="str">
            <v>Chuveiros</v>
          </cell>
        </row>
        <row r="2791">
          <cell r="A2791" t="str">
            <v>43.02.010</v>
          </cell>
          <cell r="B2791" t="str">
            <v>Chuveiro frio em PVC, diâmetro de 10 cm</v>
          </cell>
          <cell r="C2791" t="str">
            <v>UN</v>
          </cell>
          <cell r="D2791">
            <v>16.68</v>
          </cell>
          <cell r="E2791">
            <v>23.94</v>
          </cell>
          <cell r="F2791">
            <v>40.619999999999997</v>
          </cell>
        </row>
        <row r="2792">
          <cell r="A2792" t="str">
            <v>43.02.070</v>
          </cell>
          <cell r="B2792" t="str">
            <v>Chuveiro com válvula de acionamento antivandalismo, DN= 3/4´</v>
          </cell>
          <cell r="C2792" t="str">
            <v>UN</v>
          </cell>
          <cell r="D2792">
            <v>847.55</v>
          </cell>
          <cell r="E2792">
            <v>45.47</v>
          </cell>
          <cell r="F2792">
            <v>893.02</v>
          </cell>
        </row>
        <row r="2793">
          <cell r="A2793" t="str">
            <v>43.02.080</v>
          </cell>
          <cell r="B2793" t="str">
            <v>Chuveiro elétrico de 6.500W / 220V com resistência blindada</v>
          </cell>
          <cell r="C2793" t="str">
            <v>UN</v>
          </cell>
          <cell r="D2793">
            <v>433.4</v>
          </cell>
          <cell r="E2793">
            <v>38.14</v>
          </cell>
          <cell r="F2793">
            <v>471.54</v>
          </cell>
        </row>
        <row r="2794">
          <cell r="A2794" t="str">
            <v>43.02.100</v>
          </cell>
          <cell r="B2794" t="str">
            <v>Chuveiro com jato regulável em metal com acabamento cromado</v>
          </cell>
          <cell r="C2794" t="str">
            <v>UN</v>
          </cell>
          <cell r="D2794">
            <v>174.22</v>
          </cell>
          <cell r="E2794">
            <v>23.94</v>
          </cell>
          <cell r="F2794">
            <v>198.16</v>
          </cell>
        </row>
        <row r="2795">
          <cell r="A2795" t="str">
            <v>43.02.122</v>
          </cell>
          <cell r="B2795" t="str">
            <v>Chuveiro frio em PVC, com registro e tubo de ligação acoplados</v>
          </cell>
          <cell r="C2795" t="str">
            <v>UN</v>
          </cell>
          <cell r="D2795">
            <v>15.68</v>
          </cell>
          <cell r="E2795">
            <v>28.8</v>
          </cell>
          <cell r="F2795">
            <v>44.48</v>
          </cell>
        </row>
        <row r="2796">
          <cell r="A2796" t="str">
            <v>43.02.140</v>
          </cell>
          <cell r="B2796" t="str">
            <v>Chuveiro elétrico de 5.500 W / 220 V em PVC</v>
          </cell>
          <cell r="C2796" t="str">
            <v>UN</v>
          </cell>
          <cell r="D2796">
            <v>82.87</v>
          </cell>
          <cell r="E2796">
            <v>38.14</v>
          </cell>
          <cell r="F2796">
            <v>121.01</v>
          </cell>
        </row>
        <row r="2797">
          <cell r="A2797" t="str">
            <v>43.02.160</v>
          </cell>
          <cell r="B2797" t="str">
            <v>Chuveiro lava-olhos, acionamento manual, tubulação em ferro galvanizado com pintura epóxi cor verde</v>
          </cell>
          <cell r="C2797" t="str">
            <v>UN</v>
          </cell>
          <cell r="D2797">
            <v>1988.09</v>
          </cell>
          <cell r="E2797">
            <v>95.72</v>
          </cell>
          <cell r="F2797">
            <v>2083.81</v>
          </cell>
        </row>
        <row r="2798">
          <cell r="A2798" t="str">
            <v>43.02.170</v>
          </cell>
          <cell r="B2798" t="str">
            <v>Chuveiro elétrico de 7.500W / 220 V, com resistência blindada</v>
          </cell>
          <cell r="C2798" t="str">
            <v>UN</v>
          </cell>
          <cell r="D2798">
            <v>464.49</v>
          </cell>
          <cell r="E2798">
            <v>38.14</v>
          </cell>
          <cell r="F2798">
            <v>502.63</v>
          </cell>
        </row>
        <row r="2799">
          <cell r="A2799" t="str">
            <v>43.02.180</v>
          </cell>
          <cell r="B2799" t="str">
            <v>Ducha eletrônica de 6.800W até 7.900 W / 220 V</v>
          </cell>
          <cell r="C2799" t="str">
            <v>UN</v>
          </cell>
          <cell r="D2799">
            <v>154.63999999999999</v>
          </cell>
          <cell r="E2799">
            <v>38.14</v>
          </cell>
          <cell r="F2799">
            <v>192.78</v>
          </cell>
        </row>
        <row r="2800">
          <cell r="A2800" t="str">
            <v>43.03</v>
          </cell>
          <cell r="B2800" t="str">
            <v>Aquecedores</v>
          </cell>
        </row>
        <row r="2801">
          <cell r="A2801" t="str">
            <v>43.03.050</v>
          </cell>
          <cell r="B2801" t="str">
            <v>Aquecedor a gás de acumulação, capacidade 300 l</v>
          </cell>
          <cell r="C2801" t="str">
            <v>UN</v>
          </cell>
          <cell r="D2801">
            <v>21241.13</v>
          </cell>
          <cell r="E2801">
            <v>191.44</v>
          </cell>
          <cell r="F2801">
            <v>21432.57</v>
          </cell>
        </row>
        <row r="2802">
          <cell r="A2802" t="str">
            <v>43.03.130</v>
          </cell>
          <cell r="B2802" t="str">
            <v>Aquecedor a gás de acumulação, capacidade 500 l</v>
          </cell>
          <cell r="C2802" t="str">
            <v>UN</v>
          </cell>
          <cell r="D2802">
            <v>16606.8</v>
          </cell>
          <cell r="E2802">
            <v>215.38</v>
          </cell>
          <cell r="F2802">
            <v>16822.18</v>
          </cell>
        </row>
        <row r="2803">
          <cell r="A2803" t="str">
            <v>43.03.212</v>
          </cell>
          <cell r="B2803" t="str">
            <v>Aquecedor de passagem elétrico individual, baixa pressão - 5.000 W / 6.400 W</v>
          </cell>
          <cell r="C2803" t="str">
            <v>UN</v>
          </cell>
          <cell r="D2803">
            <v>524.21</v>
          </cell>
          <cell r="E2803">
            <v>239.3</v>
          </cell>
          <cell r="F2803">
            <v>763.51</v>
          </cell>
        </row>
        <row r="2804">
          <cell r="A2804" t="str">
            <v>43.03.220</v>
          </cell>
          <cell r="B2804" t="str">
            <v>Sistema de aquecimento de passagem a gás com sistema misturador para abastecimento de até 08 duchas</v>
          </cell>
          <cell r="C2804" t="str">
            <v>CJ</v>
          </cell>
          <cell r="D2804">
            <v>13536.15</v>
          </cell>
          <cell r="E2804">
            <v>5074.88</v>
          </cell>
          <cell r="F2804">
            <v>18611.03</v>
          </cell>
        </row>
        <row r="2805">
          <cell r="A2805" t="str">
            <v>43.03.230</v>
          </cell>
          <cell r="B2805" t="str">
            <v>Sistema de aquecimento de passagem a gás com sistema misturador para abastecimento de até 16 duchas</v>
          </cell>
          <cell r="C2805" t="str">
            <v>CJ</v>
          </cell>
          <cell r="D2805">
            <v>28412.84</v>
          </cell>
          <cell r="E2805">
            <v>5709.24</v>
          </cell>
          <cell r="F2805">
            <v>34122.080000000002</v>
          </cell>
        </row>
        <row r="2806">
          <cell r="A2806" t="str">
            <v>43.03.240</v>
          </cell>
          <cell r="B2806" t="str">
            <v>Sistema de aquecimento de passagem a gás com sistema misturador para abastecimento de até 24 duchas</v>
          </cell>
          <cell r="C2806" t="str">
            <v>CJ</v>
          </cell>
          <cell r="D2806">
            <v>33368.370000000003</v>
          </cell>
          <cell r="E2806">
            <v>6713.53</v>
          </cell>
          <cell r="F2806">
            <v>40081.9</v>
          </cell>
        </row>
        <row r="2807">
          <cell r="A2807" t="str">
            <v>43.03.500</v>
          </cell>
          <cell r="B2807" t="str">
            <v>Coletor em alumínio para sistema de aquecimento solar com área coletora até 1,60 m²</v>
          </cell>
          <cell r="C2807" t="str">
            <v>UN</v>
          </cell>
          <cell r="D2807">
            <v>1372.88</v>
          </cell>
          <cell r="E2807">
            <v>49.65</v>
          </cell>
          <cell r="F2807">
            <v>1422.53</v>
          </cell>
        </row>
        <row r="2808">
          <cell r="A2808" t="str">
            <v>43.03.510</v>
          </cell>
          <cell r="B2808" t="str">
            <v>Coletor em alumínio para sistema de aquecimento solar com área coletora até 2,00 m²</v>
          </cell>
          <cell r="C2808" t="str">
            <v>UN</v>
          </cell>
          <cell r="D2808">
            <v>1941.22</v>
          </cell>
          <cell r="E2808">
            <v>62.06</v>
          </cell>
          <cell r="F2808">
            <v>2003.28</v>
          </cell>
        </row>
        <row r="2809">
          <cell r="A2809" t="str">
            <v>43.03.550</v>
          </cell>
          <cell r="B2809" t="str">
            <v>Reservatório térmico horizontal em aço inoxidável AISI 304, capacidade de 500 litros</v>
          </cell>
          <cell r="C2809" t="str">
            <v>UN</v>
          </cell>
          <cell r="D2809">
            <v>3640.94</v>
          </cell>
          <cell r="E2809">
            <v>67.33</v>
          </cell>
          <cell r="F2809">
            <v>3708.27</v>
          </cell>
        </row>
        <row r="2810">
          <cell r="A2810" t="str">
            <v>43.04</v>
          </cell>
          <cell r="B2810" t="str">
            <v>Torneiras eletricas</v>
          </cell>
        </row>
        <row r="2811">
          <cell r="A2811" t="str">
            <v>43.04.020</v>
          </cell>
          <cell r="B2811" t="str">
            <v>Torneira elétrica</v>
          </cell>
          <cell r="C2811" t="str">
            <v>UN</v>
          </cell>
          <cell r="D2811">
            <v>202.23</v>
          </cell>
          <cell r="E2811">
            <v>38.14</v>
          </cell>
          <cell r="F2811">
            <v>240.37</v>
          </cell>
        </row>
        <row r="2812">
          <cell r="A2812" t="str">
            <v>43.05</v>
          </cell>
          <cell r="B2812" t="str">
            <v>Exaustor, ventilador e circulador de ar</v>
          </cell>
        </row>
        <row r="2813">
          <cell r="A2813" t="str">
            <v>43.05.030</v>
          </cell>
          <cell r="B2813" t="str">
            <v>Exaustor elétrico em plástico, vazão de 150 a 190m³/h</v>
          </cell>
          <cell r="C2813" t="str">
            <v>UN</v>
          </cell>
          <cell r="D2813">
            <v>347.55</v>
          </cell>
          <cell r="E2813">
            <v>47.86</v>
          </cell>
          <cell r="F2813">
            <v>395.41</v>
          </cell>
        </row>
        <row r="2814">
          <cell r="A2814" t="str">
            <v>43.05.100</v>
          </cell>
          <cell r="B2814" t="str">
            <v>Insuflador de ar compacto, para renovação de ar em ambientes, vazão máxima 93 m³/h</v>
          </cell>
          <cell r="C2814" t="str">
            <v>UN</v>
          </cell>
          <cell r="D2814">
            <v>338.3</v>
          </cell>
          <cell r="E2814">
            <v>47.86</v>
          </cell>
          <cell r="F2814">
            <v>386.16</v>
          </cell>
        </row>
        <row r="2815">
          <cell r="A2815" t="str">
            <v>43.06</v>
          </cell>
          <cell r="B2815" t="str">
            <v>Emissores de som</v>
          </cell>
        </row>
        <row r="2816">
          <cell r="A2816" t="str">
            <v>43.06.010</v>
          </cell>
          <cell r="B2816" t="str">
            <v>Cigarra de embutir 50/60HZ até 127V, com placa</v>
          </cell>
          <cell r="C2816" t="str">
            <v>UN</v>
          </cell>
          <cell r="D2816">
            <v>37.15</v>
          </cell>
          <cell r="E2816">
            <v>23.94</v>
          </cell>
          <cell r="F2816">
            <v>61.09</v>
          </cell>
        </row>
        <row r="2817">
          <cell r="A2817" t="str">
            <v>43.07</v>
          </cell>
          <cell r="B2817" t="str">
            <v>Aparelho condicionador de ar</v>
          </cell>
        </row>
        <row r="2818">
          <cell r="A2818" t="str">
            <v>43.07.070</v>
          </cell>
          <cell r="B2818" t="str">
            <v>Ar condicionado a frio, tipo split piso teto com capacidade de 48.000 BTU/h</v>
          </cell>
          <cell r="C2818" t="str">
            <v>CJ</v>
          </cell>
          <cell r="D2818">
            <v>16531.37</v>
          </cell>
          <cell r="E2818">
            <v>389.43</v>
          </cell>
          <cell r="F2818">
            <v>16920.8</v>
          </cell>
        </row>
        <row r="2819">
          <cell r="A2819" t="str">
            <v>43.07.300</v>
          </cell>
          <cell r="B2819" t="str">
            <v>Ar condicionado a frio, tipo split cassete com capacidade de 18.000 BTU/h</v>
          </cell>
          <cell r="C2819" t="str">
            <v>CJ</v>
          </cell>
          <cell r="D2819">
            <v>8169.18</v>
          </cell>
          <cell r="E2819">
            <v>377.23</v>
          </cell>
          <cell r="F2819">
            <v>8546.41</v>
          </cell>
        </row>
        <row r="2820">
          <cell r="A2820" t="str">
            <v>43.07.310</v>
          </cell>
          <cell r="B2820" t="str">
            <v>Ar condicionado a frio, tipo split cassete com capacidade de 24.000 BTU/h</v>
          </cell>
          <cell r="C2820" t="str">
            <v>CJ</v>
          </cell>
          <cell r="D2820">
            <v>8583.94</v>
          </cell>
          <cell r="E2820">
            <v>389.43</v>
          </cell>
          <cell r="F2820">
            <v>8973.3700000000008</v>
          </cell>
        </row>
        <row r="2821">
          <cell r="A2821" t="str">
            <v>43.07.320</v>
          </cell>
          <cell r="B2821" t="str">
            <v>Ar condicionado a frio, tipo split cassete com capacidade de 36.000 BTU/h</v>
          </cell>
          <cell r="C2821" t="str">
            <v>CJ</v>
          </cell>
          <cell r="D2821">
            <v>13678.76</v>
          </cell>
          <cell r="E2821">
            <v>389.43</v>
          </cell>
          <cell r="F2821">
            <v>14068.19</v>
          </cell>
        </row>
        <row r="2822">
          <cell r="A2822" t="str">
            <v>43.07.330</v>
          </cell>
          <cell r="B2822" t="str">
            <v>Ar condicionado a frio, tipo split parede com capacidade de 12.000 BTU/h</v>
          </cell>
          <cell r="C2822" t="str">
            <v>CJ</v>
          </cell>
          <cell r="D2822">
            <v>3254.33</v>
          </cell>
          <cell r="E2822">
            <v>377.23</v>
          </cell>
          <cell r="F2822">
            <v>3631.56</v>
          </cell>
        </row>
        <row r="2823">
          <cell r="A2823" t="str">
            <v>43.07.340</v>
          </cell>
          <cell r="B2823" t="str">
            <v>Ar condicionado a frio, tipo split parede com capacidade de 18.000 BTU/h</v>
          </cell>
          <cell r="C2823" t="str">
            <v>CJ</v>
          </cell>
          <cell r="D2823">
            <v>4568.16</v>
          </cell>
          <cell r="E2823">
            <v>377.23</v>
          </cell>
          <cell r="F2823">
            <v>4945.3900000000003</v>
          </cell>
        </row>
        <row r="2824">
          <cell r="A2824" t="str">
            <v>43.07.350</v>
          </cell>
          <cell r="B2824" t="str">
            <v>Ar condicionado a frio, tipo split parede com capacidade de 24.000 BTU/h</v>
          </cell>
          <cell r="C2824" t="str">
            <v>CJ</v>
          </cell>
          <cell r="D2824">
            <v>6358.39</v>
          </cell>
          <cell r="E2824">
            <v>389.43</v>
          </cell>
          <cell r="F2824">
            <v>6747.82</v>
          </cell>
        </row>
        <row r="2825">
          <cell r="A2825" t="str">
            <v>43.07.360</v>
          </cell>
          <cell r="B2825" t="str">
            <v>Ar condicionado a frio, tipo split parede com capacidade de 30.000 BTU/h</v>
          </cell>
          <cell r="C2825" t="str">
            <v>CJ</v>
          </cell>
          <cell r="D2825">
            <v>7584.36</v>
          </cell>
          <cell r="E2825">
            <v>389.43</v>
          </cell>
          <cell r="F2825">
            <v>7973.79</v>
          </cell>
        </row>
        <row r="2826">
          <cell r="A2826" t="str">
            <v>43.07.380</v>
          </cell>
          <cell r="B2826" t="str">
            <v>Ar condicionado a frio, tipo split piso teto com capacidade de 24.000 BTU/h</v>
          </cell>
          <cell r="C2826" t="str">
            <v>CJ</v>
          </cell>
          <cell r="D2826">
            <v>7284.07</v>
          </cell>
          <cell r="E2826">
            <v>389.43</v>
          </cell>
          <cell r="F2826">
            <v>7673.5</v>
          </cell>
        </row>
        <row r="2827">
          <cell r="A2827" t="str">
            <v>43.07.390</v>
          </cell>
          <cell r="B2827" t="str">
            <v>Ar condicionado a frio, tipo split piso teto com capacidade de 36.000 BTU/h</v>
          </cell>
          <cell r="C2827" t="str">
            <v>CJ</v>
          </cell>
          <cell r="D2827">
            <v>11293.2</v>
          </cell>
          <cell r="E2827">
            <v>389.43</v>
          </cell>
          <cell r="F2827">
            <v>11682.63</v>
          </cell>
        </row>
        <row r="2828">
          <cell r="A2828" t="str">
            <v>43.08</v>
          </cell>
          <cell r="B2828" t="str">
            <v>Equipamentos para sistema VRF ar condicionado</v>
          </cell>
        </row>
        <row r="2829">
          <cell r="A2829" t="str">
            <v>43.08.001</v>
          </cell>
          <cell r="B2829" t="str">
            <v>Condensador para sistema VRF de ar condicionado, capacidade até 6 TR</v>
          </cell>
          <cell r="C2829" t="str">
            <v>UN</v>
          </cell>
          <cell r="D2829">
            <v>38302.11</v>
          </cell>
          <cell r="E2829">
            <v>881.68</v>
          </cell>
          <cell r="F2829">
            <v>39183.79</v>
          </cell>
        </row>
        <row r="2830">
          <cell r="A2830" t="str">
            <v>43.08.002</v>
          </cell>
          <cell r="B2830" t="str">
            <v>Condensador para sistema VRF de ar condicionado, capacidade de 8 TR a 10 TR</v>
          </cell>
          <cell r="C2830" t="str">
            <v>UN</v>
          </cell>
          <cell r="D2830">
            <v>44275.53</v>
          </cell>
          <cell r="E2830">
            <v>881.68</v>
          </cell>
          <cell r="F2830">
            <v>45157.21</v>
          </cell>
        </row>
        <row r="2831">
          <cell r="A2831" t="str">
            <v>43.08.003</v>
          </cell>
          <cell r="B2831" t="str">
            <v>Condensador para sistema VRF de ar condicionado, capacidade de 11 TR a 13 TR</v>
          </cell>
          <cell r="C2831" t="str">
            <v>UN</v>
          </cell>
          <cell r="D2831">
            <v>51157.13</v>
          </cell>
          <cell r="E2831">
            <v>881.68</v>
          </cell>
          <cell r="F2831">
            <v>52038.81</v>
          </cell>
        </row>
        <row r="2832">
          <cell r="A2832" t="str">
            <v>43.08.004</v>
          </cell>
          <cell r="B2832" t="str">
            <v>Condensador para sistema VRF de ar condicionado, capacidade de 14 TR a 16 TR</v>
          </cell>
          <cell r="C2832" t="str">
            <v>UN</v>
          </cell>
          <cell r="D2832">
            <v>57008.83</v>
          </cell>
          <cell r="E2832">
            <v>881.68</v>
          </cell>
          <cell r="F2832">
            <v>57890.51</v>
          </cell>
        </row>
        <row r="2833">
          <cell r="A2833" t="str">
            <v>43.08.020</v>
          </cell>
          <cell r="B2833" t="str">
            <v>Evaporador para sistema VRF de ar condicionado, tipo parede, capacidade de 1 TR</v>
          </cell>
          <cell r="C2833" t="str">
            <v>UN</v>
          </cell>
          <cell r="D2833">
            <v>3682.76</v>
          </cell>
          <cell r="E2833">
            <v>771.47</v>
          </cell>
          <cell r="F2833">
            <v>4454.2299999999996</v>
          </cell>
        </row>
        <row r="2834">
          <cell r="A2834" t="str">
            <v>43.08.021</v>
          </cell>
          <cell r="B2834" t="str">
            <v>Evaporador para sistema VRF de ar condicionado, tipo parede, capacidade de 2 TR</v>
          </cell>
          <cell r="C2834" t="str">
            <v>UN</v>
          </cell>
          <cell r="D2834">
            <v>4761.16</v>
          </cell>
          <cell r="E2834">
            <v>771.47</v>
          </cell>
          <cell r="F2834">
            <v>5532.63</v>
          </cell>
        </row>
        <row r="2835">
          <cell r="A2835" t="str">
            <v>43.08.022</v>
          </cell>
          <cell r="B2835" t="str">
            <v>Evaporador para sistema VRF de ar condicionado, tipo parede, capacidade de 3 TR</v>
          </cell>
          <cell r="C2835" t="str">
            <v>UN</v>
          </cell>
          <cell r="D2835">
            <v>6401.88</v>
          </cell>
          <cell r="E2835">
            <v>771.47</v>
          </cell>
          <cell r="F2835">
            <v>7173.35</v>
          </cell>
        </row>
        <row r="2836">
          <cell r="A2836" t="str">
            <v>43.08.030</v>
          </cell>
          <cell r="B2836" t="str">
            <v>Evaporador para sistema VRF de ar condicionado, tipo piso teto, capacidade de 1 TR</v>
          </cell>
          <cell r="C2836" t="str">
            <v>UN</v>
          </cell>
          <cell r="D2836">
            <v>4099.75</v>
          </cell>
          <cell r="E2836">
            <v>771.47</v>
          </cell>
          <cell r="F2836">
            <v>4871.22</v>
          </cell>
        </row>
        <row r="2837">
          <cell r="A2837" t="str">
            <v>43.08.031</v>
          </cell>
          <cell r="B2837" t="str">
            <v>Evaporador para sistema VRF de ar condicionado, tipo piso teto, capacidade de 2 TR</v>
          </cell>
          <cell r="C2837" t="str">
            <v>UN</v>
          </cell>
          <cell r="D2837">
            <v>4720.72</v>
          </cell>
          <cell r="E2837">
            <v>771.47</v>
          </cell>
          <cell r="F2837">
            <v>5492.19</v>
          </cell>
        </row>
        <row r="2838">
          <cell r="A2838" t="str">
            <v>43.08.032</v>
          </cell>
          <cell r="B2838" t="str">
            <v>Evaporador para sistema VRF de ar condicionado, tipo piso teto, capacidade de 3 TR</v>
          </cell>
          <cell r="C2838" t="str">
            <v>UN</v>
          </cell>
          <cell r="D2838">
            <v>5604.67</v>
          </cell>
          <cell r="E2838">
            <v>771.47</v>
          </cell>
          <cell r="F2838">
            <v>6376.14</v>
          </cell>
        </row>
        <row r="2839">
          <cell r="A2839" t="str">
            <v>43.08.033</v>
          </cell>
          <cell r="B2839" t="str">
            <v>Evaporador para sistema VRF de ar condicionado, tipo piso teto, capacidade de 4 TR</v>
          </cell>
          <cell r="C2839" t="str">
            <v>UN</v>
          </cell>
          <cell r="D2839">
            <v>6491.46</v>
          </cell>
          <cell r="E2839">
            <v>771.47</v>
          </cell>
          <cell r="F2839">
            <v>7262.93</v>
          </cell>
        </row>
        <row r="2840">
          <cell r="A2840" t="str">
            <v>43.08.040</v>
          </cell>
          <cell r="B2840" t="str">
            <v>Evaporador para sistema VRF de ar condicionado, tipo cassete, capacidade de 1 TR</v>
          </cell>
          <cell r="C2840" t="str">
            <v>UN</v>
          </cell>
          <cell r="D2840">
            <v>3783.71</v>
          </cell>
          <cell r="E2840">
            <v>771.47</v>
          </cell>
          <cell r="F2840">
            <v>4555.18</v>
          </cell>
        </row>
        <row r="2841">
          <cell r="A2841" t="str">
            <v>43.08.041</v>
          </cell>
          <cell r="B2841" t="str">
            <v>Evaporador para sistema VRF de ar condicionado, tipo cassete, capacidade de 2 TR</v>
          </cell>
          <cell r="C2841" t="str">
            <v>UN</v>
          </cell>
          <cell r="D2841">
            <v>4298.78</v>
          </cell>
          <cell r="E2841">
            <v>771.47</v>
          </cell>
          <cell r="F2841">
            <v>5070.25</v>
          </cell>
        </row>
        <row r="2842">
          <cell r="A2842" t="str">
            <v>43.08.042</v>
          </cell>
          <cell r="B2842" t="str">
            <v>Evaporador para sistema VRF de ar condicionado, tipo cassete, capacidade de 3 TR</v>
          </cell>
          <cell r="C2842" t="str">
            <v>UN</v>
          </cell>
          <cell r="D2842">
            <v>4665.8500000000004</v>
          </cell>
          <cell r="E2842">
            <v>771.47</v>
          </cell>
          <cell r="F2842">
            <v>5437.32</v>
          </cell>
        </row>
        <row r="2843">
          <cell r="A2843" t="str">
            <v>43.08.043</v>
          </cell>
          <cell r="B2843" t="str">
            <v>Evaporador para sistema VRF de ar condicionado, tipo cassete, capacidade de 4 TR</v>
          </cell>
          <cell r="C2843" t="str">
            <v>UN</v>
          </cell>
          <cell r="D2843">
            <v>4818.8999999999996</v>
          </cell>
          <cell r="E2843">
            <v>771.47</v>
          </cell>
          <cell r="F2843">
            <v>5590.37</v>
          </cell>
        </row>
        <row r="2844">
          <cell r="A2844" t="str">
            <v>43.10</v>
          </cell>
          <cell r="B2844" t="str">
            <v>Bombas centrifugas, uso geral</v>
          </cell>
        </row>
        <row r="2845">
          <cell r="A2845" t="str">
            <v>43.10.050</v>
          </cell>
          <cell r="B2845" t="str">
            <v>Conjunto motor-bomba (centrífuga) 10 cv, monoestágio, Hman= 24 a 36 mca, Q= 53 a 45 m³/h</v>
          </cell>
          <cell r="C2845" t="str">
            <v>UN</v>
          </cell>
          <cell r="D2845">
            <v>10162.56</v>
          </cell>
          <cell r="E2845">
            <v>269.32</v>
          </cell>
          <cell r="F2845">
            <v>10431.879999999999</v>
          </cell>
        </row>
        <row r="2846">
          <cell r="A2846" t="str">
            <v>43.10.090</v>
          </cell>
          <cell r="B2846" t="str">
            <v>Conjunto motor-bomba (centrífuga) 20 cv, monoestágio, Hman= 40 a 70 mca, Q= 76 a 28 m³/h</v>
          </cell>
          <cell r="C2846" t="str">
            <v>UN</v>
          </cell>
          <cell r="D2846">
            <v>17614.84</v>
          </cell>
          <cell r="E2846">
            <v>269.32</v>
          </cell>
          <cell r="F2846">
            <v>17884.16</v>
          </cell>
        </row>
        <row r="2847">
          <cell r="A2847" t="str">
            <v>43.10.110</v>
          </cell>
          <cell r="B2847" t="str">
            <v>Conjunto motor-bomba (centrífuga) 5 cv, monoestágio, Hmam= 14 a 26 mca, Q= 56 a 30 m³/h</v>
          </cell>
          <cell r="C2847" t="str">
            <v>UN</v>
          </cell>
          <cell r="D2847">
            <v>5047.45</v>
          </cell>
          <cell r="E2847">
            <v>269.32</v>
          </cell>
          <cell r="F2847">
            <v>5316.77</v>
          </cell>
        </row>
        <row r="2848">
          <cell r="A2848" t="str">
            <v>43.10.130</v>
          </cell>
          <cell r="B2848" t="str">
            <v>Conjunto motor-bomba (centrífuga) 3/4 cv, monoestágio, Hman= 10 a 16 mca, Q= 12,7 a 8 m³/h</v>
          </cell>
          <cell r="C2848" t="str">
            <v>UN</v>
          </cell>
          <cell r="D2848">
            <v>2567.52</v>
          </cell>
          <cell r="E2848">
            <v>269.32</v>
          </cell>
          <cell r="F2848">
            <v>2836.84</v>
          </cell>
        </row>
        <row r="2849">
          <cell r="A2849" t="str">
            <v>43.10.210</v>
          </cell>
          <cell r="B2849" t="str">
            <v>Conjunto motor-bomba (centrífuga) 60 cv, monoestágio, Hman= 90 a 125 mca, Q= 115 a 50 m³/h</v>
          </cell>
          <cell r="C2849" t="str">
            <v>UN</v>
          </cell>
          <cell r="D2849">
            <v>44362.54</v>
          </cell>
          <cell r="E2849">
            <v>269.32</v>
          </cell>
          <cell r="F2849">
            <v>44631.86</v>
          </cell>
        </row>
        <row r="2850">
          <cell r="A2850" t="str">
            <v>43.10.230</v>
          </cell>
          <cell r="B2850" t="str">
            <v>Conjunto motor-bomba (centrífuga) 2 cv, monoestágio, Hman= 12 a 27 mca, Q= 25 a 8 m³/h</v>
          </cell>
          <cell r="C2850" t="str">
            <v>UN</v>
          </cell>
          <cell r="D2850">
            <v>3462.19</v>
          </cell>
          <cell r="E2850">
            <v>269.32</v>
          </cell>
          <cell r="F2850">
            <v>3731.51</v>
          </cell>
        </row>
        <row r="2851">
          <cell r="A2851" t="str">
            <v>43.10.250</v>
          </cell>
          <cell r="B2851" t="str">
            <v>Conjunto motor-bomba (centrífuga) 15 cv, monoestágio, Hman= 30 a 60 mca, Q= 82 a 20 m³/h</v>
          </cell>
          <cell r="C2851" t="str">
            <v>UN</v>
          </cell>
          <cell r="D2851">
            <v>11110.95</v>
          </cell>
          <cell r="E2851">
            <v>269.32</v>
          </cell>
          <cell r="F2851">
            <v>11380.27</v>
          </cell>
        </row>
        <row r="2852">
          <cell r="A2852" t="str">
            <v>43.10.290</v>
          </cell>
          <cell r="B2852" t="str">
            <v>Conjunto motor-bomba (centrífuga) 5 cv, monoestágio, Hman= 24 a 33 mca, Q= 41,6 a 35,2 m³/h</v>
          </cell>
          <cell r="C2852" t="str">
            <v>UN</v>
          </cell>
          <cell r="D2852">
            <v>4738.1400000000003</v>
          </cell>
          <cell r="E2852">
            <v>269.32</v>
          </cell>
          <cell r="F2852">
            <v>5007.46</v>
          </cell>
        </row>
        <row r="2853">
          <cell r="A2853" t="str">
            <v>43.10.450</v>
          </cell>
          <cell r="B2853" t="str">
            <v>Conjunto motor-bomba (centrífuga) 30 cv, monoestágio, Hman= 20 a 50 mca, Q= 197 a 112 m³/h</v>
          </cell>
          <cell r="C2853" t="str">
            <v>UN</v>
          </cell>
          <cell r="D2853">
            <v>15043.52</v>
          </cell>
          <cell r="E2853">
            <v>269.32</v>
          </cell>
          <cell r="F2853">
            <v>15312.84</v>
          </cell>
        </row>
        <row r="2854">
          <cell r="A2854" t="str">
            <v>43.10.452</v>
          </cell>
          <cell r="B2854" t="str">
            <v>Conjunto motor-bomba (centrífuga) 1,5 cv, multiestágio, Hman= 20 a 35 mca, Q= 7,1 a 4,5 m³/h</v>
          </cell>
          <cell r="C2854" t="str">
            <v>UN</v>
          </cell>
          <cell r="D2854">
            <v>2889.27</v>
          </cell>
          <cell r="E2854">
            <v>269.32</v>
          </cell>
          <cell r="F2854">
            <v>3158.59</v>
          </cell>
        </row>
        <row r="2855">
          <cell r="A2855" t="str">
            <v>43.10.454</v>
          </cell>
          <cell r="B2855" t="str">
            <v>Conjunto motor-bomba (centrífuga) 3 cv, multiestágio, Hman= 30 a 45 mca, Q= 12,4 a 8,4 m³/h</v>
          </cell>
          <cell r="C2855" t="str">
            <v>UN</v>
          </cell>
          <cell r="D2855">
            <v>5543.11</v>
          </cell>
          <cell r="E2855">
            <v>269.32</v>
          </cell>
          <cell r="F2855">
            <v>5812.43</v>
          </cell>
        </row>
        <row r="2856">
          <cell r="A2856" t="str">
            <v>43.10.456</v>
          </cell>
          <cell r="B2856" t="str">
            <v>Conjunto motor-bomba (centrífuga) 3 cv, multiestágio, Hman= 35 a 60 mca, Q= 7,8 a 5,8 m³/h</v>
          </cell>
          <cell r="C2856" t="str">
            <v>UN</v>
          </cell>
          <cell r="D2856">
            <v>4733.12</v>
          </cell>
          <cell r="E2856">
            <v>269.32</v>
          </cell>
          <cell r="F2856">
            <v>5002.4399999999996</v>
          </cell>
        </row>
        <row r="2857">
          <cell r="A2857" t="str">
            <v>43.10.480</v>
          </cell>
          <cell r="B2857" t="str">
            <v>Conjunto motor-bomba (centrífuga) 7,5 cv, multiestágio, Hman= 30 a 80 mca, Q= 21,6 a 12,0 m³/h</v>
          </cell>
          <cell r="C2857" t="str">
            <v>UN</v>
          </cell>
          <cell r="D2857">
            <v>8367.07</v>
          </cell>
          <cell r="E2857">
            <v>269.32</v>
          </cell>
          <cell r="F2857">
            <v>8636.39</v>
          </cell>
        </row>
        <row r="2858">
          <cell r="A2858" t="str">
            <v>43.10.490</v>
          </cell>
          <cell r="B2858" t="str">
            <v>Conjunto motor-bomba (centrífuga) 5 cv, multiestágio, Hman= 25 a 50 mca, Q= 21,0 a 13,3 m³/h</v>
          </cell>
          <cell r="C2858" t="str">
            <v>UN</v>
          </cell>
          <cell r="D2858">
            <v>5071.53</v>
          </cell>
          <cell r="E2858">
            <v>269.32</v>
          </cell>
          <cell r="F2858">
            <v>5340.85</v>
          </cell>
        </row>
        <row r="2859">
          <cell r="A2859" t="str">
            <v>43.10.620</v>
          </cell>
          <cell r="B2859" t="str">
            <v>Conjunto motor-bomba (centrífuga), 0,5 cv, monoestágio, Hman= 10 a 20 mca, Q= 7,5 a 1,5 m³/h</v>
          </cell>
          <cell r="C2859" t="str">
            <v>UN</v>
          </cell>
          <cell r="D2859">
            <v>1197.83</v>
          </cell>
          <cell r="E2859">
            <v>269.32</v>
          </cell>
          <cell r="F2859">
            <v>1467.15</v>
          </cell>
        </row>
        <row r="2860">
          <cell r="A2860" t="str">
            <v>43.10.670</v>
          </cell>
          <cell r="B2860" t="str">
            <v>Conjunto motor-bomba (centrífuga) 0,5 cv, monoestágio, trifásico, Hman= 9 a 21 mca, Q= 8,3 a 2,0 m³/h</v>
          </cell>
          <cell r="C2860" t="str">
            <v>UN</v>
          </cell>
          <cell r="D2860">
            <v>1170.0899999999999</v>
          </cell>
          <cell r="E2860">
            <v>269.32</v>
          </cell>
          <cell r="F2860">
            <v>1439.41</v>
          </cell>
        </row>
        <row r="2861">
          <cell r="A2861" t="str">
            <v>43.10.730</v>
          </cell>
          <cell r="B2861" t="str">
            <v>Conjunto motor-bomba (centrífuga) 30 cv, monoestágio trifásico, Hman= 70 a 94 mca, Q= 34,80 a 61,7 m³/h</v>
          </cell>
          <cell r="C2861" t="str">
            <v>UN</v>
          </cell>
          <cell r="D2861">
            <v>18122.05</v>
          </cell>
          <cell r="E2861">
            <v>269.32</v>
          </cell>
          <cell r="F2861">
            <v>18391.37</v>
          </cell>
        </row>
        <row r="2862">
          <cell r="A2862" t="str">
            <v>43.10.740</v>
          </cell>
          <cell r="B2862" t="str">
            <v>Conjunto motor-bomba (centrífuga) 20 cv, monoestágio trifásico, Hman= 62 a 90 mca, Q= 21,1 a 43,8 m³/h</v>
          </cell>
          <cell r="C2862" t="str">
            <v>UN</v>
          </cell>
          <cell r="D2862">
            <v>13298.1</v>
          </cell>
          <cell r="E2862">
            <v>269.32</v>
          </cell>
          <cell r="F2862">
            <v>13567.42</v>
          </cell>
        </row>
        <row r="2863">
          <cell r="A2863" t="str">
            <v>43.10.750</v>
          </cell>
          <cell r="B2863" t="str">
            <v>Conjunto motor-bomba (centrífuga) 1 cv, monoestágio trifásico, Hman= 8 a 25 mca e Q= 11 a 1,50 m³/h</v>
          </cell>
          <cell r="C2863" t="str">
            <v>UN</v>
          </cell>
          <cell r="D2863">
            <v>1578.08</v>
          </cell>
          <cell r="E2863">
            <v>269.32</v>
          </cell>
          <cell r="F2863">
            <v>1847.4</v>
          </cell>
        </row>
        <row r="2864">
          <cell r="A2864" t="str">
            <v>43.10.770</v>
          </cell>
          <cell r="B2864" t="str">
            <v>Conjunto motor-bomba (centrífuga) 40 cv, monoestágio trifásico, Hman= 45 a 75 mca e Q= 120 a 75 m³/h</v>
          </cell>
          <cell r="C2864" t="str">
            <v>UN</v>
          </cell>
          <cell r="D2864">
            <v>28691.42</v>
          </cell>
          <cell r="E2864">
            <v>269.32</v>
          </cell>
          <cell r="F2864">
            <v>28960.74</v>
          </cell>
        </row>
        <row r="2865">
          <cell r="A2865" t="str">
            <v>43.10.780</v>
          </cell>
          <cell r="B2865" t="str">
            <v>Conjunto motor-bomba (centrífuga) 50 cv, monoestágio trifásico, Hman= 61 a 81 mca e Q= 170 a 80 m³/h</v>
          </cell>
          <cell r="C2865" t="str">
            <v>UN</v>
          </cell>
          <cell r="D2865">
            <v>32917.800000000003</v>
          </cell>
          <cell r="E2865">
            <v>269.32</v>
          </cell>
          <cell r="F2865">
            <v>33187.120000000003</v>
          </cell>
        </row>
        <row r="2866">
          <cell r="A2866" t="str">
            <v>43.10.790</v>
          </cell>
          <cell r="B2866" t="str">
            <v>Conjunto motor-bomba (centrífuga) 1 cv, multiestágio trifásico, Hman= 15 a 30 mca, Q= 6,5 a 4,2 m³/h</v>
          </cell>
          <cell r="C2866" t="str">
            <v>UN</v>
          </cell>
          <cell r="D2866">
            <v>2191.96</v>
          </cell>
          <cell r="E2866">
            <v>269.32</v>
          </cell>
          <cell r="F2866">
            <v>2461.2800000000002</v>
          </cell>
        </row>
        <row r="2867">
          <cell r="A2867" t="str">
            <v>43.10.794</v>
          </cell>
          <cell r="B2867" t="str">
            <v>Conjunto motor-bomba (centrífuga) 1 cv, multiestágio trifásico, Hman= 70 a 115 mca e Q= 1,0 a 1,6 m³/h</v>
          </cell>
          <cell r="C2867" t="str">
            <v>UN</v>
          </cell>
          <cell r="D2867">
            <v>3718.38</v>
          </cell>
          <cell r="E2867">
            <v>269.32</v>
          </cell>
          <cell r="F2867">
            <v>3987.7</v>
          </cell>
        </row>
        <row r="2868">
          <cell r="A2868" t="str">
            <v>43.11</v>
          </cell>
          <cell r="B2868" t="str">
            <v>Bombas submersiveis</v>
          </cell>
        </row>
        <row r="2869">
          <cell r="A2869" t="str">
            <v>43.11.050</v>
          </cell>
          <cell r="B2869" t="str">
            <v>Conjunto motor-bomba submersível para poço profundo de 6´, Q= 10 a 20m³/h, Hman= 80 a 48 mca, até 6 HP</v>
          </cell>
          <cell r="C2869" t="str">
            <v>UN</v>
          </cell>
          <cell r="D2869">
            <v>7999.67</v>
          </cell>
          <cell r="E2869">
            <v>574.32000000000005</v>
          </cell>
          <cell r="F2869">
            <v>8573.99</v>
          </cell>
        </row>
        <row r="2870">
          <cell r="A2870" t="str">
            <v>43.11.060</v>
          </cell>
          <cell r="B2870" t="str">
            <v>Conjunto motor-bomba submersível para poço profundo de 6´, Q= 10 a 20m³/h, Hman= 108 a 64,5 mca, 8 HP</v>
          </cell>
          <cell r="C2870" t="str">
            <v>UN</v>
          </cell>
          <cell r="D2870">
            <v>8835.6</v>
          </cell>
          <cell r="E2870">
            <v>574.32000000000005</v>
          </cell>
          <cell r="F2870">
            <v>9409.92</v>
          </cell>
        </row>
        <row r="2871">
          <cell r="A2871" t="str">
            <v>43.11.100</v>
          </cell>
          <cell r="B2871" t="str">
            <v>Conjunto motor-bomba submersível para poço profundo de 6´, Q= 10 a 20m³/h, Hman= 274 a 170 mca, 20 HP</v>
          </cell>
          <cell r="C2871" t="str">
            <v>UN</v>
          </cell>
          <cell r="D2871">
            <v>18880.990000000002</v>
          </cell>
          <cell r="E2871">
            <v>574.32000000000005</v>
          </cell>
          <cell r="F2871">
            <v>19455.310000000001</v>
          </cell>
        </row>
        <row r="2872">
          <cell r="A2872" t="str">
            <v>43.11.110</v>
          </cell>
          <cell r="B2872" t="str">
            <v>Conjunto motor-bomba submersível para poço profundo de 6´, Q= 20 a 34m³/h, Hman= 56,5 a 32 mca, até 8 HP</v>
          </cell>
          <cell r="C2872" t="str">
            <v>UN</v>
          </cell>
          <cell r="D2872">
            <v>8989.6</v>
          </cell>
          <cell r="E2872">
            <v>574.32000000000005</v>
          </cell>
          <cell r="F2872">
            <v>9563.92</v>
          </cell>
        </row>
        <row r="2873">
          <cell r="A2873" t="str">
            <v>43.11.130</v>
          </cell>
          <cell r="B2873" t="str">
            <v>Conjunto motor-bomba submersível para poço profundo de 6´, Q= 20 a 34m³/h, Hman= 92,5 a 53 mca, 12,5 HP</v>
          </cell>
          <cell r="C2873" t="str">
            <v>UN</v>
          </cell>
          <cell r="D2873">
            <v>8511.92</v>
          </cell>
          <cell r="E2873">
            <v>574.32000000000005</v>
          </cell>
          <cell r="F2873">
            <v>9086.24</v>
          </cell>
        </row>
        <row r="2874">
          <cell r="A2874" t="str">
            <v>43.11.150</v>
          </cell>
          <cell r="B2874" t="str">
            <v>Conjunto motor-bomba submersível para poço profundo de 6´, Q= 20 a 34m³/h, Hman= 152 a 88 mca, 20 HP</v>
          </cell>
          <cell r="C2874" t="str">
            <v>UN</v>
          </cell>
          <cell r="D2874">
            <v>17117.61</v>
          </cell>
          <cell r="E2874">
            <v>574.32000000000005</v>
          </cell>
          <cell r="F2874">
            <v>17691.93</v>
          </cell>
        </row>
        <row r="2875">
          <cell r="A2875" t="str">
            <v>43.11.320</v>
          </cell>
          <cell r="B2875" t="str">
            <v>Conjunto motor-bomba submersível vertical para esgoto, Q= 4,8 a 25,8 m³/h, Hmam= 19 a 5 mca, potência 1 cv, diâmetro de sólidos até 20mm</v>
          </cell>
          <cell r="C2875" t="str">
            <v>UN</v>
          </cell>
          <cell r="D2875">
            <v>5932.67</v>
          </cell>
          <cell r="E2875">
            <v>382.88</v>
          </cell>
          <cell r="F2875">
            <v>6315.55</v>
          </cell>
        </row>
        <row r="2876">
          <cell r="A2876" t="str">
            <v>43.11.330</v>
          </cell>
          <cell r="B2876" t="str">
            <v>Conjunto motor-bomba submersível vertical para esgoto, Q= 4,6 a 57,2 m³/h, Hman= 13 a 4 mca, potência 2 a 3,5 cv, diâmetro de sólidos até 50mm</v>
          </cell>
          <cell r="C2876" t="str">
            <v>UN</v>
          </cell>
          <cell r="D2876">
            <v>8095.6</v>
          </cell>
          <cell r="E2876">
            <v>382.88</v>
          </cell>
          <cell r="F2876">
            <v>8478.48</v>
          </cell>
        </row>
        <row r="2877">
          <cell r="A2877" t="str">
            <v>43.11.360</v>
          </cell>
          <cell r="B2877" t="str">
            <v>Conjunto motor-bomba submersível vertical para águas residuais, Q= 2 a16 m³/h, Hman= 12 a 2 mca, potência de 0,5 cv</v>
          </cell>
          <cell r="C2877" t="str">
            <v>UN</v>
          </cell>
          <cell r="D2877">
            <v>2325.67</v>
          </cell>
          <cell r="E2877">
            <v>382.88</v>
          </cell>
          <cell r="F2877">
            <v>2708.55</v>
          </cell>
        </row>
        <row r="2878">
          <cell r="A2878" t="str">
            <v>43.11.370</v>
          </cell>
          <cell r="B2878" t="str">
            <v>Conjunto motor-bomba submersível vertical para águas residuais, Q= 3 a 20 m³/h, Hman= 13 a 5 mca, potência de 1 cv</v>
          </cell>
          <cell r="C2878" t="str">
            <v>UN</v>
          </cell>
          <cell r="D2878">
            <v>3159.81</v>
          </cell>
          <cell r="E2878">
            <v>382.88</v>
          </cell>
          <cell r="F2878">
            <v>3542.69</v>
          </cell>
        </row>
        <row r="2879">
          <cell r="A2879" t="str">
            <v>43.11.380</v>
          </cell>
          <cell r="B2879" t="str">
            <v>Conjunto motor-bomba submersível vertical para águas residuais, Q= 10 a 50 m³/h, Hman= 22 a 4 mca, potência 4 cv</v>
          </cell>
          <cell r="C2879" t="str">
            <v>UN</v>
          </cell>
          <cell r="D2879">
            <v>6198.59</v>
          </cell>
          <cell r="E2879">
            <v>382.88</v>
          </cell>
          <cell r="F2879">
            <v>6581.47</v>
          </cell>
        </row>
        <row r="2880">
          <cell r="A2880" t="str">
            <v>43.11.390</v>
          </cell>
          <cell r="B2880" t="str">
            <v>Conjunto motor-bomba submersível vertical para águas residuais, Q= 8 a 45 m³/h, Hman= 10,5 a 3,5 mca, potência 1,5 cv</v>
          </cell>
          <cell r="C2880" t="str">
            <v>UN</v>
          </cell>
          <cell r="D2880">
            <v>4177.49</v>
          </cell>
          <cell r="E2880">
            <v>382.88</v>
          </cell>
          <cell r="F2880">
            <v>4560.37</v>
          </cell>
        </row>
        <row r="2881">
          <cell r="A2881" t="str">
            <v>43.11.400</v>
          </cell>
          <cell r="B2881" t="str">
            <v>Conjunto motor-bomba submersível vertical para esgoto, Q= 3,4 a 86,3 m³/h, Hman= 14 a 5 mca, potência 5 cv</v>
          </cell>
          <cell r="C2881" t="str">
            <v>UN</v>
          </cell>
          <cell r="D2881">
            <v>14196.22</v>
          </cell>
          <cell r="E2881">
            <v>382.88</v>
          </cell>
          <cell r="F2881">
            <v>14579.1</v>
          </cell>
        </row>
        <row r="2882">
          <cell r="A2882" t="str">
            <v>43.11.410</v>
          </cell>
          <cell r="B2882" t="str">
            <v>Conjunto motor-bomba submersível vertical para esgoto, Q= 9,1 a 113,6m³/h, Hman= 20 a 15 mca, potência 10 cv</v>
          </cell>
          <cell r="C2882" t="str">
            <v>UN</v>
          </cell>
          <cell r="D2882">
            <v>22841.34</v>
          </cell>
          <cell r="E2882">
            <v>382.88</v>
          </cell>
          <cell r="F2882">
            <v>23224.22</v>
          </cell>
        </row>
        <row r="2883">
          <cell r="A2883" t="str">
            <v>43.11.420</v>
          </cell>
          <cell r="B2883" t="str">
            <v>Conjunto motor-bomba submersível vertical para esgoto, Q=9,3 a 69,0 m³/h, Hman=15 a 7 mca, potência 3cv, diâmetro de sólidos 50/65mm</v>
          </cell>
          <cell r="C2883" t="str">
            <v>UN</v>
          </cell>
          <cell r="D2883">
            <v>7651.24</v>
          </cell>
          <cell r="E2883">
            <v>382.88</v>
          </cell>
          <cell r="F2883">
            <v>8034.12</v>
          </cell>
        </row>
        <row r="2884">
          <cell r="A2884" t="str">
            <v>43.11.460</v>
          </cell>
          <cell r="B2884" t="str">
            <v>Conjunto motor-bomba submersível vertical para esgoto, Q= 40 m³/h, Hman= 40 mca, diâmetro de sólidos até 50 mm</v>
          </cell>
          <cell r="C2884" t="str">
            <v>UN</v>
          </cell>
          <cell r="D2884">
            <v>28087.19</v>
          </cell>
          <cell r="E2884">
            <v>382.88</v>
          </cell>
          <cell r="F2884">
            <v>28470.07</v>
          </cell>
        </row>
        <row r="2885">
          <cell r="A2885" t="str">
            <v>43.12</v>
          </cell>
          <cell r="B2885" t="str">
            <v>Bombas especiais, uso industrial</v>
          </cell>
        </row>
        <row r="2886">
          <cell r="A2886" t="str">
            <v>43.12.500</v>
          </cell>
          <cell r="B2886" t="str">
            <v>Filtro de areia com carga de areia filtrante, vazão de 16,9 m³/h</v>
          </cell>
          <cell r="C2886" t="str">
            <v>UN</v>
          </cell>
          <cell r="D2886">
            <v>3580.52</v>
          </cell>
          <cell r="E2886">
            <v>134.66</v>
          </cell>
          <cell r="F2886">
            <v>3715.18</v>
          </cell>
        </row>
        <row r="2887">
          <cell r="A2887" t="str">
            <v>43.20</v>
          </cell>
          <cell r="B2887" t="str">
            <v>Reparos, conservacoes e complementos - GRUPO 43</v>
          </cell>
        </row>
        <row r="2888">
          <cell r="A2888" t="str">
            <v>43.20.130</v>
          </cell>
          <cell r="B2888" t="str">
            <v>Caixa de passagem para condicionamento de ar tipo Split, com saída de dreno único na vertical - 39 x 22 x 6 cm</v>
          </cell>
          <cell r="C2888" t="str">
            <v>UN</v>
          </cell>
          <cell r="D2888">
            <v>29.72</v>
          </cell>
          <cell r="E2888">
            <v>12.95</v>
          </cell>
          <cell r="F2888">
            <v>42.67</v>
          </cell>
        </row>
        <row r="2889">
          <cell r="A2889" t="str">
            <v>43.20.140</v>
          </cell>
          <cell r="B2889" t="str">
            <v>Bomba de remoção de condensados para condicionadores de ar</v>
          </cell>
          <cell r="C2889" t="str">
            <v>UN</v>
          </cell>
          <cell r="D2889">
            <v>738.51</v>
          </cell>
          <cell r="E2889">
            <v>47.86</v>
          </cell>
          <cell r="F2889">
            <v>786.37</v>
          </cell>
        </row>
        <row r="2890">
          <cell r="A2890" t="str">
            <v>43.20.200</v>
          </cell>
          <cell r="B2890" t="str">
            <v>Controlador de temperatura analógico</v>
          </cell>
          <cell r="C2890" t="str">
            <v>UN</v>
          </cell>
          <cell r="D2890">
            <v>331.34</v>
          </cell>
          <cell r="E2890">
            <v>23.94</v>
          </cell>
          <cell r="F2890">
            <v>355.28</v>
          </cell>
        </row>
        <row r="2891">
          <cell r="A2891" t="str">
            <v>43.20.210</v>
          </cell>
          <cell r="B2891" t="str">
            <v>Bomba de circulação para água quente</v>
          </cell>
          <cell r="C2891" t="str">
            <v>UN</v>
          </cell>
          <cell r="D2891">
            <v>598.55999999999995</v>
          </cell>
          <cell r="E2891">
            <v>23.94</v>
          </cell>
          <cell r="F2891">
            <v>622.5</v>
          </cell>
        </row>
        <row r="2892">
          <cell r="A2892" t="str">
            <v>43.20.250</v>
          </cell>
          <cell r="B2892" t="str">
            <v>Poço termométrico em alumínio, com haste de 30mm e rosca 1/2" npt</v>
          </cell>
          <cell r="C2892" t="str">
            <v>UN</v>
          </cell>
          <cell r="D2892">
            <v>56.7</v>
          </cell>
          <cell r="E2892">
            <v>9.57</v>
          </cell>
          <cell r="F2892">
            <v>66.27</v>
          </cell>
        </row>
        <row r="2893">
          <cell r="A2893" t="str">
            <v>43.20.260</v>
          </cell>
          <cell r="B2893" t="str">
            <v>Termostato para aquecimento ou refrigeração com programação horária</v>
          </cell>
          <cell r="C2893" t="str">
            <v>UN</v>
          </cell>
          <cell r="D2893">
            <v>438.78</v>
          </cell>
          <cell r="E2893">
            <v>23.94</v>
          </cell>
          <cell r="F2893">
            <v>462.72</v>
          </cell>
        </row>
        <row r="2894">
          <cell r="A2894" t="str">
            <v>44</v>
          </cell>
          <cell r="B2894" t="str">
            <v>APARELHOS E METAIS HIDRAULICOS</v>
          </cell>
        </row>
        <row r="2895">
          <cell r="A2895" t="str">
            <v>44.01</v>
          </cell>
          <cell r="B2895" t="str">
            <v>Aparelhos e loucas</v>
          </cell>
        </row>
        <row r="2896">
          <cell r="A2896" t="str">
            <v>44.01.030</v>
          </cell>
          <cell r="B2896" t="str">
            <v>Bacia turca de louça - 6 litros</v>
          </cell>
          <cell r="C2896" t="str">
            <v>UN</v>
          </cell>
          <cell r="D2896">
            <v>688.93</v>
          </cell>
          <cell r="E2896">
            <v>57.6</v>
          </cell>
          <cell r="F2896">
            <v>746.53</v>
          </cell>
        </row>
        <row r="2897">
          <cell r="A2897" t="str">
            <v>44.01.040</v>
          </cell>
          <cell r="B2897" t="str">
            <v xml:space="preserve">Bacia sifonada com caixa de descarga acoplada e tampa - infantil	</v>
          </cell>
          <cell r="C2897" t="str">
            <v>UN</v>
          </cell>
          <cell r="D2897">
            <v>784.24</v>
          </cell>
          <cell r="E2897">
            <v>67.33</v>
          </cell>
          <cell r="F2897">
            <v>851.57</v>
          </cell>
        </row>
        <row r="2898">
          <cell r="A2898" t="str">
            <v>44.01.050</v>
          </cell>
          <cell r="B2898" t="str">
            <v>Bacia sifonada de louça sem tampa - 6 litros</v>
          </cell>
          <cell r="C2898" t="str">
            <v>UN</v>
          </cell>
          <cell r="D2898">
            <v>245.14</v>
          </cell>
          <cell r="E2898">
            <v>57.6</v>
          </cell>
          <cell r="F2898">
            <v>302.74</v>
          </cell>
        </row>
        <row r="2899">
          <cell r="A2899" t="str">
            <v>44.01.070</v>
          </cell>
          <cell r="B2899" t="str">
            <v>Bacia sifonada de louça sem tampa com saída horizontal - 6 litros</v>
          </cell>
          <cell r="C2899" t="str">
            <v>UN</v>
          </cell>
          <cell r="D2899">
            <v>414.82</v>
          </cell>
          <cell r="E2899">
            <v>57.6</v>
          </cell>
          <cell r="F2899">
            <v>472.42</v>
          </cell>
        </row>
        <row r="2900">
          <cell r="A2900" t="str">
            <v>44.01.100</v>
          </cell>
          <cell r="B2900" t="str">
            <v>Lavatório de louça sem coluna</v>
          </cell>
          <cell r="C2900" t="str">
            <v>UN</v>
          </cell>
          <cell r="D2900">
            <v>76.7</v>
          </cell>
          <cell r="E2900">
            <v>67.33</v>
          </cell>
          <cell r="F2900">
            <v>144.03</v>
          </cell>
        </row>
        <row r="2901">
          <cell r="A2901" t="str">
            <v>44.01.110</v>
          </cell>
          <cell r="B2901" t="str">
            <v>Lavatório de louça com coluna</v>
          </cell>
          <cell r="C2901" t="str">
            <v>UN</v>
          </cell>
          <cell r="D2901">
            <v>211.08</v>
          </cell>
          <cell r="E2901">
            <v>67.33</v>
          </cell>
          <cell r="F2901">
            <v>278.41000000000003</v>
          </cell>
        </row>
        <row r="2902">
          <cell r="A2902" t="str">
            <v>44.01.160</v>
          </cell>
          <cell r="B2902" t="str">
            <v>Lavatório de louça pequeno com coluna suspensa - linha especial</v>
          </cell>
          <cell r="C2902" t="str">
            <v>UN</v>
          </cell>
          <cell r="D2902">
            <v>690.08</v>
          </cell>
          <cell r="E2902">
            <v>67.33</v>
          </cell>
          <cell r="F2902">
            <v>757.41</v>
          </cell>
        </row>
        <row r="2903">
          <cell r="A2903" t="str">
            <v>44.01.170</v>
          </cell>
          <cell r="B2903" t="str">
            <v>Lavatório em polipropileno</v>
          </cell>
          <cell r="C2903" t="str">
            <v>UN</v>
          </cell>
          <cell r="D2903">
            <v>42.13</v>
          </cell>
          <cell r="E2903">
            <v>23.94</v>
          </cell>
          <cell r="F2903">
            <v>66.069999999999993</v>
          </cell>
        </row>
        <row r="2904">
          <cell r="A2904" t="str">
            <v>44.01.200</v>
          </cell>
          <cell r="B2904" t="str">
            <v>Mictório de louça sifonado auto aspirante</v>
          </cell>
          <cell r="C2904" t="str">
            <v>UN</v>
          </cell>
          <cell r="D2904">
            <v>401.67</v>
          </cell>
          <cell r="E2904">
            <v>67.33</v>
          </cell>
          <cell r="F2904">
            <v>469</v>
          </cell>
        </row>
        <row r="2905">
          <cell r="A2905" t="str">
            <v>44.01.240</v>
          </cell>
          <cell r="B2905" t="str">
            <v>Lavatório em louça com coluna suspensa</v>
          </cell>
          <cell r="C2905" t="str">
            <v>UN</v>
          </cell>
          <cell r="D2905">
            <v>587.28</v>
          </cell>
          <cell r="E2905">
            <v>67.33</v>
          </cell>
          <cell r="F2905">
            <v>654.61</v>
          </cell>
        </row>
        <row r="2906">
          <cell r="A2906" t="str">
            <v>44.01.270</v>
          </cell>
          <cell r="B2906" t="str">
            <v>Cuba de louça de embutir oval</v>
          </cell>
          <cell r="C2906" t="str">
            <v>UN</v>
          </cell>
          <cell r="D2906">
            <v>109.6</v>
          </cell>
          <cell r="E2906">
            <v>23.94</v>
          </cell>
          <cell r="F2906">
            <v>133.54</v>
          </cell>
        </row>
        <row r="2907">
          <cell r="A2907" t="str">
            <v>44.01.310</v>
          </cell>
          <cell r="B2907" t="str">
            <v>Tanque de louça com coluna de 30 litros</v>
          </cell>
          <cell r="C2907" t="str">
            <v>UN</v>
          </cell>
          <cell r="D2907">
            <v>686.08</v>
          </cell>
          <cell r="E2907">
            <v>143.58000000000001</v>
          </cell>
          <cell r="F2907">
            <v>829.66</v>
          </cell>
        </row>
        <row r="2908">
          <cell r="A2908" t="str">
            <v>44.01.360</v>
          </cell>
          <cell r="B2908" t="str">
            <v>Tanque de louça com coluna de 18 a 20 litros</v>
          </cell>
          <cell r="C2908" t="str">
            <v>UN</v>
          </cell>
          <cell r="D2908">
            <v>556.91</v>
          </cell>
          <cell r="E2908">
            <v>143.58000000000001</v>
          </cell>
          <cell r="F2908">
            <v>700.49</v>
          </cell>
        </row>
        <row r="2909">
          <cell r="A2909" t="str">
            <v>44.01.370</v>
          </cell>
          <cell r="B2909" t="str">
            <v>Tanque em granito sintético, linha comercial - sem pertences</v>
          </cell>
          <cell r="C2909" t="str">
            <v>UN</v>
          </cell>
          <cell r="D2909">
            <v>204.27</v>
          </cell>
          <cell r="E2909">
            <v>47.86</v>
          </cell>
          <cell r="F2909">
            <v>252.13</v>
          </cell>
        </row>
        <row r="2910">
          <cell r="A2910" t="str">
            <v>44.01.610</v>
          </cell>
          <cell r="B2910" t="str">
            <v>Lavatório de louça para canto, sem coluna - sem pertences</v>
          </cell>
          <cell r="C2910" t="str">
            <v>UN</v>
          </cell>
          <cell r="D2910">
            <v>209.87</v>
          </cell>
          <cell r="E2910">
            <v>23.94</v>
          </cell>
          <cell r="F2910">
            <v>233.81</v>
          </cell>
        </row>
        <row r="2911">
          <cell r="A2911" t="str">
            <v>44.01.680</v>
          </cell>
          <cell r="B2911" t="str">
            <v>Caixa de descarga em plástico, de sobrepor, capacidade 9 litros com engate flexível</v>
          </cell>
          <cell r="C2911" t="str">
            <v>UN</v>
          </cell>
          <cell r="D2911">
            <v>52.36</v>
          </cell>
          <cell r="E2911">
            <v>15.8</v>
          </cell>
          <cell r="F2911">
            <v>68.16</v>
          </cell>
        </row>
        <row r="2912">
          <cell r="A2912" t="str">
            <v>44.01.690</v>
          </cell>
          <cell r="B2912" t="str">
            <v>Tanque de louça sem coluna de 30 litros</v>
          </cell>
          <cell r="C2912" t="str">
            <v>UN</v>
          </cell>
          <cell r="D2912">
            <v>528.61</v>
          </cell>
          <cell r="E2912">
            <v>143.58000000000001</v>
          </cell>
          <cell r="F2912">
            <v>672.19</v>
          </cell>
        </row>
        <row r="2913">
          <cell r="A2913" t="str">
            <v>44.01.800</v>
          </cell>
          <cell r="B2913" t="str">
            <v>Bacia sifonada com caixa de descarga acoplada sem tampa - 6 litros</v>
          </cell>
          <cell r="C2913" t="str">
            <v>CJ</v>
          </cell>
          <cell r="D2913">
            <v>701.89</v>
          </cell>
          <cell r="E2913">
            <v>57.6</v>
          </cell>
          <cell r="F2913">
            <v>759.49</v>
          </cell>
        </row>
        <row r="2914">
          <cell r="A2914" t="str">
            <v>44.01.850</v>
          </cell>
          <cell r="B2914" t="str">
            <v>Cuba de louça de embutir redonda</v>
          </cell>
          <cell r="C2914" t="str">
            <v>UN</v>
          </cell>
          <cell r="D2914">
            <v>109.19</v>
          </cell>
          <cell r="E2914">
            <v>23.94</v>
          </cell>
          <cell r="F2914">
            <v>133.13</v>
          </cell>
        </row>
        <row r="2915">
          <cell r="A2915" t="str">
            <v>44.02</v>
          </cell>
          <cell r="B2915" t="str">
            <v>Bancadas e tampos</v>
          </cell>
        </row>
        <row r="2916">
          <cell r="A2916" t="str">
            <v>44.02.062</v>
          </cell>
          <cell r="B2916" t="str">
            <v>Tampo/bancada em granito, com frontão, espessura de 2 cm, acabamento polido</v>
          </cell>
          <cell r="C2916" t="str">
            <v>M2</v>
          </cell>
          <cell r="D2916">
            <v>725.38</v>
          </cell>
          <cell r="E2916">
            <v>79.099999999999994</v>
          </cell>
          <cell r="F2916">
            <v>804.48</v>
          </cell>
        </row>
        <row r="2917">
          <cell r="A2917" t="str">
            <v>44.02.100</v>
          </cell>
          <cell r="B2917" t="str">
            <v>Tampo/bancada em mármore nacional espessura de 3 cm</v>
          </cell>
          <cell r="C2917" t="str">
            <v>M2</v>
          </cell>
          <cell r="D2917">
            <v>1224.53</v>
          </cell>
          <cell r="E2917">
            <v>86.32</v>
          </cell>
          <cell r="F2917">
            <v>1310.85</v>
          </cell>
        </row>
        <row r="2918">
          <cell r="A2918" t="str">
            <v>44.02.200</v>
          </cell>
          <cell r="B2918" t="str">
            <v>Tampo/bancada em concreto armado, revestido em aço inoxidável fosco polido</v>
          </cell>
          <cell r="C2918" t="str">
            <v>M2</v>
          </cell>
          <cell r="D2918">
            <v>1252.94</v>
          </cell>
          <cell r="E2918">
            <v>174.86</v>
          </cell>
          <cell r="F2918">
            <v>1427.8</v>
          </cell>
        </row>
        <row r="2919">
          <cell r="A2919" t="str">
            <v>44.02.300</v>
          </cell>
          <cell r="B2919" t="str">
            <v>Superfície sólido mineral para bancadas, saias, frontões e/ou cubas</v>
          </cell>
          <cell r="C2919" t="str">
            <v>M2</v>
          </cell>
          <cell r="D2919">
            <v>2888.26</v>
          </cell>
          <cell r="F2919">
            <v>2888.26</v>
          </cell>
        </row>
        <row r="2920">
          <cell r="A2920" t="str">
            <v>44.03</v>
          </cell>
          <cell r="B2920" t="str">
            <v>Acessorios e metais</v>
          </cell>
        </row>
        <row r="2921">
          <cell r="A2921" t="str">
            <v>44.03.010</v>
          </cell>
          <cell r="B2921" t="str">
            <v>Dispenser toalheiro em ABS e policarbonato para bobina de 20 cm x 200 m, com alavanca</v>
          </cell>
          <cell r="C2921" t="str">
            <v>UN</v>
          </cell>
          <cell r="D2921">
            <v>259.77</v>
          </cell>
          <cell r="E2921">
            <v>5.92</v>
          </cell>
          <cell r="F2921">
            <v>265.69</v>
          </cell>
        </row>
        <row r="2922">
          <cell r="A2922" t="str">
            <v>44.03.020</v>
          </cell>
          <cell r="B2922" t="str">
            <v>Meia saboneteira de louça de embutir</v>
          </cell>
          <cell r="C2922" t="str">
            <v>UN</v>
          </cell>
          <cell r="D2922">
            <v>48.15</v>
          </cell>
          <cell r="E2922">
            <v>14.25</v>
          </cell>
          <cell r="F2922">
            <v>62.4</v>
          </cell>
        </row>
        <row r="2923">
          <cell r="A2923" t="str">
            <v>44.03.030</v>
          </cell>
          <cell r="B2923" t="str">
            <v>Dispenser toalheiro metálico esmaltado para bobina de 25cm x 50m, sem alavanca</v>
          </cell>
          <cell r="C2923" t="str">
            <v>UN</v>
          </cell>
          <cell r="D2923">
            <v>78.290000000000006</v>
          </cell>
          <cell r="E2923">
            <v>5.92</v>
          </cell>
          <cell r="F2923">
            <v>84.21</v>
          </cell>
        </row>
        <row r="2924">
          <cell r="A2924" t="str">
            <v>44.03.040</v>
          </cell>
          <cell r="B2924" t="str">
            <v>Saboneteira de louça de embutir</v>
          </cell>
          <cell r="C2924" t="str">
            <v>UN</v>
          </cell>
          <cell r="D2924">
            <v>52.71</v>
          </cell>
          <cell r="E2924">
            <v>14.25</v>
          </cell>
          <cell r="F2924">
            <v>66.959999999999994</v>
          </cell>
        </row>
        <row r="2925">
          <cell r="A2925" t="str">
            <v>44.03.050</v>
          </cell>
          <cell r="B2925" t="str">
            <v>Dispenser papel higiênico em ABS para rolão 300 / 600 m, com visor</v>
          </cell>
          <cell r="C2925" t="str">
            <v>UN</v>
          </cell>
          <cell r="D2925">
            <v>84.19</v>
          </cell>
          <cell r="E2925">
            <v>5.92</v>
          </cell>
          <cell r="F2925">
            <v>90.11</v>
          </cell>
        </row>
        <row r="2926">
          <cell r="A2926" t="str">
            <v>44.03.080</v>
          </cell>
          <cell r="B2926" t="str">
            <v>Porta-papel de louça de embutir</v>
          </cell>
          <cell r="C2926" t="str">
            <v>UN</v>
          </cell>
          <cell r="D2926">
            <v>54.51</v>
          </cell>
          <cell r="E2926">
            <v>14.25</v>
          </cell>
          <cell r="F2926">
            <v>68.760000000000005</v>
          </cell>
        </row>
        <row r="2927">
          <cell r="A2927" t="str">
            <v>44.03.090</v>
          </cell>
          <cell r="B2927" t="str">
            <v>Cabide cromado para banheiro</v>
          </cell>
          <cell r="C2927" t="str">
            <v>UN</v>
          </cell>
          <cell r="D2927">
            <v>38.130000000000003</v>
          </cell>
          <cell r="E2927">
            <v>5.92</v>
          </cell>
          <cell r="F2927">
            <v>44.05</v>
          </cell>
        </row>
        <row r="2928">
          <cell r="A2928" t="str">
            <v>44.03.130</v>
          </cell>
          <cell r="B2928" t="str">
            <v>Saboneteira tipo dispenser, para refil de 800 ml</v>
          </cell>
          <cell r="C2928" t="str">
            <v>UN</v>
          </cell>
          <cell r="D2928">
            <v>56.75</v>
          </cell>
          <cell r="E2928">
            <v>5.92</v>
          </cell>
          <cell r="F2928">
            <v>62.67</v>
          </cell>
        </row>
        <row r="2929">
          <cell r="A2929" t="str">
            <v>44.03.180</v>
          </cell>
          <cell r="B2929" t="str">
            <v>Dispenser toalheiro em ABS, para folhas</v>
          </cell>
          <cell r="C2929" t="str">
            <v>UN</v>
          </cell>
          <cell r="D2929">
            <v>76.61</v>
          </cell>
          <cell r="E2929">
            <v>5.92</v>
          </cell>
          <cell r="F2929">
            <v>82.53</v>
          </cell>
        </row>
        <row r="2930">
          <cell r="A2930" t="str">
            <v>44.03.210</v>
          </cell>
          <cell r="B2930" t="str">
            <v>Ducha cromada simples</v>
          </cell>
          <cell r="C2930" t="str">
            <v>UN</v>
          </cell>
          <cell r="D2930">
            <v>64.930000000000007</v>
          </cell>
          <cell r="E2930">
            <v>23.94</v>
          </cell>
          <cell r="F2930">
            <v>88.87</v>
          </cell>
        </row>
        <row r="2931">
          <cell r="A2931" t="str">
            <v>44.03.260</v>
          </cell>
          <cell r="B2931" t="str">
            <v>Armário de plástico de embutir, para lavatório</v>
          </cell>
          <cell r="C2931" t="str">
            <v>UN</v>
          </cell>
          <cell r="D2931">
            <v>117.68</v>
          </cell>
          <cell r="E2931">
            <v>43.16</v>
          </cell>
          <cell r="F2931">
            <v>160.84</v>
          </cell>
        </row>
        <row r="2932">
          <cell r="A2932" t="str">
            <v>44.03.300</v>
          </cell>
          <cell r="B2932" t="str">
            <v>Torneira clínica com volante tipo alavanca</v>
          </cell>
          <cell r="C2932" t="str">
            <v>UN</v>
          </cell>
          <cell r="D2932">
            <v>321.08</v>
          </cell>
          <cell r="E2932">
            <v>18.260000000000002</v>
          </cell>
          <cell r="F2932">
            <v>339.34</v>
          </cell>
        </row>
        <row r="2933">
          <cell r="A2933" t="str">
            <v>44.03.315</v>
          </cell>
          <cell r="B2933" t="str">
            <v>Torneira de mesa com bica móvel e alavanca</v>
          </cell>
          <cell r="C2933" t="str">
            <v>UN</v>
          </cell>
          <cell r="D2933">
            <v>100.52</v>
          </cell>
          <cell r="E2933">
            <v>18.260000000000002</v>
          </cell>
          <cell r="F2933">
            <v>118.78</v>
          </cell>
        </row>
        <row r="2934">
          <cell r="A2934" t="str">
            <v>44.03.316</v>
          </cell>
          <cell r="B2934" t="str">
            <v>Torneira misturador clínica de mesa com arejador articulado, acionamento cotovelo</v>
          </cell>
          <cell r="C2934" t="str">
            <v>UN</v>
          </cell>
          <cell r="D2934">
            <v>348.59</v>
          </cell>
          <cell r="E2934">
            <v>67.010000000000005</v>
          </cell>
          <cell r="F2934">
            <v>415.6</v>
          </cell>
        </row>
        <row r="2935">
          <cell r="A2935" t="str">
            <v>44.03.360</v>
          </cell>
          <cell r="B2935" t="str">
            <v>Ducha higiênica cromada</v>
          </cell>
          <cell r="C2935" t="str">
            <v>UN</v>
          </cell>
          <cell r="D2935">
            <v>540.35</v>
          </cell>
          <cell r="E2935">
            <v>23.94</v>
          </cell>
          <cell r="F2935">
            <v>564.29</v>
          </cell>
        </row>
        <row r="2936">
          <cell r="A2936" t="str">
            <v>44.03.370</v>
          </cell>
          <cell r="B2936" t="str">
            <v>Torneira curta com rosca para uso geral, em latão fundido sem acabamento, DN= 1/2´</v>
          </cell>
          <cell r="C2936" t="str">
            <v>UN</v>
          </cell>
          <cell r="D2936">
            <v>32.76</v>
          </cell>
          <cell r="E2936">
            <v>16.84</v>
          </cell>
          <cell r="F2936">
            <v>49.6</v>
          </cell>
        </row>
        <row r="2937">
          <cell r="A2937" t="str">
            <v>44.03.380</v>
          </cell>
          <cell r="B2937" t="str">
            <v>Torneira curta com rosca para uso geral, em latão fundido sem acabamento, DN= 3/4´</v>
          </cell>
          <cell r="C2937" t="str">
            <v>UN</v>
          </cell>
          <cell r="D2937">
            <v>31.41</v>
          </cell>
          <cell r="E2937">
            <v>16.84</v>
          </cell>
          <cell r="F2937">
            <v>48.25</v>
          </cell>
        </row>
        <row r="2938">
          <cell r="A2938" t="str">
            <v>44.03.400</v>
          </cell>
          <cell r="B2938" t="str">
            <v>Torneira curta com rosca para uso geral, em latão fundido cromado, DN= 3/4´</v>
          </cell>
          <cell r="C2938" t="str">
            <v>UN</v>
          </cell>
          <cell r="D2938">
            <v>38.6</v>
          </cell>
          <cell r="E2938">
            <v>16.84</v>
          </cell>
          <cell r="F2938">
            <v>55.44</v>
          </cell>
        </row>
        <row r="2939">
          <cell r="A2939" t="str">
            <v>44.03.420</v>
          </cell>
          <cell r="B2939" t="str">
            <v>Torneira curta sem rosca para uso geral, em latão fundido sem acabamento, DN= 3/4´</v>
          </cell>
          <cell r="C2939" t="str">
            <v>UN</v>
          </cell>
          <cell r="D2939">
            <v>20.8</v>
          </cell>
          <cell r="E2939">
            <v>16.84</v>
          </cell>
          <cell r="F2939">
            <v>37.64</v>
          </cell>
        </row>
        <row r="2940">
          <cell r="A2940" t="str">
            <v>44.03.430</v>
          </cell>
          <cell r="B2940" t="str">
            <v>Torneira curta sem rosca para uso geral, em latão fundido cromado, DN= 1/2´</v>
          </cell>
          <cell r="C2940" t="str">
            <v>UN</v>
          </cell>
          <cell r="D2940">
            <v>29.57</v>
          </cell>
          <cell r="E2940">
            <v>16.84</v>
          </cell>
          <cell r="F2940">
            <v>46.41</v>
          </cell>
        </row>
        <row r="2941">
          <cell r="A2941" t="str">
            <v>44.03.440</v>
          </cell>
          <cell r="B2941" t="str">
            <v>Torneira curta sem rosca para uso geral, em latão fundido cromado, DN= 3/4´</v>
          </cell>
          <cell r="C2941" t="str">
            <v>UN</v>
          </cell>
          <cell r="D2941">
            <v>30.28</v>
          </cell>
          <cell r="E2941">
            <v>16.84</v>
          </cell>
          <cell r="F2941">
            <v>47.12</v>
          </cell>
        </row>
        <row r="2942">
          <cell r="A2942" t="str">
            <v>44.03.450</v>
          </cell>
          <cell r="B2942" t="str">
            <v>Torneira longa sem rosca para uso geral, em latão fundido cromado</v>
          </cell>
          <cell r="C2942" t="str">
            <v>UN</v>
          </cell>
          <cell r="D2942">
            <v>54.16</v>
          </cell>
          <cell r="E2942">
            <v>16.84</v>
          </cell>
          <cell r="F2942">
            <v>71</v>
          </cell>
        </row>
        <row r="2943">
          <cell r="A2943" t="str">
            <v>44.03.470</v>
          </cell>
          <cell r="B2943" t="str">
            <v>Torneira de parede para pia com bica móvel e arejador, em latão fundido cromado</v>
          </cell>
          <cell r="C2943" t="str">
            <v>UN</v>
          </cell>
          <cell r="D2943">
            <v>55.61</v>
          </cell>
          <cell r="E2943">
            <v>16.84</v>
          </cell>
          <cell r="F2943">
            <v>72.45</v>
          </cell>
        </row>
        <row r="2944">
          <cell r="A2944" t="str">
            <v>44.03.500</v>
          </cell>
          <cell r="B2944" t="str">
            <v>Aparelho misturador de parede, para pia, com bica móvel, acabamento cromado</v>
          </cell>
          <cell r="C2944" t="str">
            <v>UN</v>
          </cell>
          <cell r="D2944">
            <v>368.92</v>
          </cell>
          <cell r="E2944">
            <v>67.010000000000005</v>
          </cell>
          <cell r="F2944">
            <v>435.93</v>
          </cell>
        </row>
        <row r="2945">
          <cell r="A2945" t="str">
            <v>44.03.510</v>
          </cell>
          <cell r="B2945" t="str">
            <v>Torneira de parede antivandalismo, DN= 3/4´</v>
          </cell>
          <cell r="C2945" t="str">
            <v>UN</v>
          </cell>
          <cell r="D2945">
            <v>451.58</v>
          </cell>
          <cell r="E2945">
            <v>38.369999999999997</v>
          </cell>
          <cell r="F2945">
            <v>489.95</v>
          </cell>
        </row>
        <row r="2946">
          <cell r="A2946" t="str">
            <v>44.03.590</v>
          </cell>
          <cell r="B2946" t="str">
            <v>Torneira de mesa para pia com bica móvel e arejador em latão fundido cromado</v>
          </cell>
          <cell r="C2946" t="str">
            <v>UN</v>
          </cell>
          <cell r="D2946">
            <v>194.48</v>
          </cell>
          <cell r="E2946">
            <v>18.260000000000002</v>
          </cell>
          <cell r="F2946">
            <v>212.74</v>
          </cell>
        </row>
        <row r="2947">
          <cell r="A2947" t="str">
            <v>44.03.630</v>
          </cell>
          <cell r="B2947" t="str">
            <v>Torneira de acionamento restrito em latão cromado, DN= 1/2´ com adaptador para 3/4´</v>
          </cell>
          <cell r="C2947" t="str">
            <v>UN</v>
          </cell>
          <cell r="D2947">
            <v>62.33</v>
          </cell>
          <cell r="E2947">
            <v>16.84</v>
          </cell>
          <cell r="F2947">
            <v>79.17</v>
          </cell>
        </row>
        <row r="2948">
          <cell r="A2948" t="str">
            <v>44.03.640</v>
          </cell>
          <cell r="B2948" t="str">
            <v>Torneira de parede acionamento hidromecânico, em latão cromado, DN= 1/2´ ou 3/4´</v>
          </cell>
          <cell r="C2948" t="str">
            <v>UN</v>
          </cell>
          <cell r="D2948">
            <v>437.29</v>
          </cell>
          <cell r="E2948">
            <v>16.84</v>
          </cell>
          <cell r="F2948">
            <v>454.13</v>
          </cell>
        </row>
        <row r="2949">
          <cell r="A2949" t="str">
            <v>44.03.645</v>
          </cell>
          <cell r="B2949" t="str">
            <v>Torneira de mesa automática, acionamento hidromecânico, em latão cromado, DN= 1/2´ou 3/4´</v>
          </cell>
          <cell r="C2949" t="str">
            <v>UN</v>
          </cell>
          <cell r="D2949">
            <v>128.75</v>
          </cell>
          <cell r="E2949">
            <v>18.260000000000002</v>
          </cell>
          <cell r="F2949">
            <v>147.01</v>
          </cell>
        </row>
        <row r="2950">
          <cell r="A2950" t="str">
            <v>44.03.670</v>
          </cell>
          <cell r="B2950" t="str">
            <v>Caixa de descarga de embutir, acionamento frontal, completa</v>
          </cell>
          <cell r="C2950" t="str">
            <v>CJ</v>
          </cell>
          <cell r="D2950">
            <v>777.84</v>
          </cell>
          <cell r="E2950">
            <v>67.099999999999994</v>
          </cell>
          <cell r="F2950">
            <v>844.94</v>
          </cell>
        </row>
        <row r="2951">
          <cell r="A2951" t="str">
            <v>44.03.690</v>
          </cell>
          <cell r="B2951" t="str">
            <v>Torneira de parede em ABS, DN 1/2´ ou 3/4´, 10cm</v>
          </cell>
          <cell r="C2951" t="str">
            <v>UN</v>
          </cell>
          <cell r="D2951">
            <v>4.08</v>
          </cell>
          <cell r="E2951">
            <v>16.84</v>
          </cell>
          <cell r="F2951">
            <v>20.92</v>
          </cell>
        </row>
        <row r="2952">
          <cell r="A2952" t="str">
            <v>44.03.700</v>
          </cell>
          <cell r="B2952" t="str">
            <v>Torneira de parede em ABS, DN 1/2´ ou 3/4´, 15cm</v>
          </cell>
          <cell r="C2952" t="str">
            <v>UN</v>
          </cell>
          <cell r="D2952">
            <v>4.5999999999999996</v>
          </cell>
          <cell r="E2952">
            <v>16.84</v>
          </cell>
          <cell r="F2952">
            <v>21.44</v>
          </cell>
        </row>
        <row r="2953">
          <cell r="A2953" t="str">
            <v>44.03.720</v>
          </cell>
          <cell r="B2953" t="str">
            <v>Torneira de mesa para lavatório, acionamento hidromecânico com alavanca, registro integrado regulador de vazão, em latão cromado, DN= 1/2´</v>
          </cell>
          <cell r="C2953" t="str">
            <v>UN</v>
          </cell>
          <cell r="D2953">
            <v>657.51</v>
          </cell>
          <cell r="E2953">
            <v>18.260000000000002</v>
          </cell>
          <cell r="F2953">
            <v>675.77</v>
          </cell>
        </row>
        <row r="2954">
          <cell r="A2954" t="str">
            <v>44.03.810</v>
          </cell>
          <cell r="B2954" t="str">
            <v>Aparelho misturador de mesa para pia com bica móvel, acabamento cromado</v>
          </cell>
          <cell r="C2954" t="str">
            <v>UN</v>
          </cell>
          <cell r="D2954">
            <v>773.24</v>
          </cell>
          <cell r="E2954">
            <v>67.010000000000005</v>
          </cell>
          <cell r="F2954">
            <v>840.25</v>
          </cell>
        </row>
        <row r="2955">
          <cell r="A2955" t="str">
            <v>44.03.825</v>
          </cell>
          <cell r="B2955" t="str">
            <v>Misturador termostato para chuveiro ou ducha, acabamento cromado</v>
          </cell>
          <cell r="C2955" t="str">
            <v>UN</v>
          </cell>
          <cell r="D2955">
            <v>1833.53</v>
          </cell>
          <cell r="E2955">
            <v>67.010000000000005</v>
          </cell>
          <cell r="F2955">
            <v>1900.54</v>
          </cell>
        </row>
        <row r="2956">
          <cell r="A2956" t="str">
            <v>44.03.900</v>
          </cell>
          <cell r="B2956" t="str">
            <v>Secador de mãos em ABS</v>
          </cell>
          <cell r="C2956" t="str">
            <v>UN</v>
          </cell>
          <cell r="D2956">
            <v>1340.53</v>
          </cell>
          <cell r="E2956">
            <v>5.92</v>
          </cell>
          <cell r="F2956">
            <v>1346.45</v>
          </cell>
        </row>
        <row r="2957">
          <cell r="A2957" t="str">
            <v>44.03.920</v>
          </cell>
          <cell r="B2957" t="str">
            <v>Ducha higiênica com registro</v>
          </cell>
          <cell r="C2957" t="str">
            <v>UN</v>
          </cell>
          <cell r="D2957">
            <v>211.01</v>
          </cell>
          <cell r="E2957">
            <v>23.94</v>
          </cell>
          <cell r="F2957">
            <v>234.95</v>
          </cell>
        </row>
        <row r="2958">
          <cell r="A2958" t="str">
            <v>44.03.931</v>
          </cell>
          <cell r="B2958" t="str">
            <v>Desviador para duchas e chuveiros</v>
          </cell>
          <cell r="C2958" t="str">
            <v>UN</v>
          </cell>
          <cell r="D2958">
            <v>46.33</v>
          </cell>
          <cell r="E2958">
            <v>28.39</v>
          </cell>
          <cell r="F2958">
            <v>74.72</v>
          </cell>
        </row>
        <row r="2959">
          <cell r="A2959" t="str">
            <v>44.03.940</v>
          </cell>
          <cell r="B2959" t="str">
            <v>Válvula dupla para bancada de laboratório, uso em GLP, com bico para mangueira - diâmetro de 1/4´ a 1/2´</v>
          </cell>
          <cell r="C2959" t="str">
            <v>UN</v>
          </cell>
          <cell r="D2959">
            <v>277.23</v>
          </cell>
          <cell r="E2959">
            <v>23.94</v>
          </cell>
          <cell r="F2959">
            <v>301.17</v>
          </cell>
        </row>
        <row r="2960">
          <cell r="A2960" t="str">
            <v>44.03.950</v>
          </cell>
          <cell r="B2960" t="str">
            <v>Válvula para cuba de laboratório, com nuca giratória e bico escalonado para mangueira</v>
          </cell>
          <cell r="C2960" t="str">
            <v>UN</v>
          </cell>
          <cell r="D2960">
            <v>472.09</v>
          </cell>
          <cell r="E2960">
            <v>23.94</v>
          </cell>
          <cell r="F2960">
            <v>496.03</v>
          </cell>
        </row>
        <row r="2961">
          <cell r="A2961" t="str">
            <v>44.04</v>
          </cell>
          <cell r="B2961" t="str">
            <v>Prateleiras</v>
          </cell>
        </row>
        <row r="2962">
          <cell r="A2962" t="str">
            <v>44.04.030</v>
          </cell>
          <cell r="B2962" t="str">
            <v>Prateleira em granito com espessura de 2 cm</v>
          </cell>
          <cell r="C2962" t="str">
            <v>M2</v>
          </cell>
          <cell r="D2962">
            <v>473.35</v>
          </cell>
          <cell r="E2962">
            <v>28.06</v>
          </cell>
          <cell r="F2962">
            <v>501.41</v>
          </cell>
        </row>
        <row r="2963">
          <cell r="A2963" t="str">
            <v>44.04.040</v>
          </cell>
          <cell r="B2963" t="str">
            <v>Prateleira em granilite</v>
          </cell>
          <cell r="C2963" t="str">
            <v>M2</v>
          </cell>
          <cell r="D2963">
            <v>246.33</v>
          </cell>
          <cell r="E2963">
            <v>86.32</v>
          </cell>
          <cell r="F2963">
            <v>332.65</v>
          </cell>
        </row>
        <row r="2964">
          <cell r="A2964" t="str">
            <v>44.04.050</v>
          </cell>
          <cell r="B2964" t="str">
            <v>Prateleira em granito com espessura de 3 cm</v>
          </cell>
          <cell r="C2964" t="str">
            <v>M2</v>
          </cell>
          <cell r="D2964">
            <v>854.58</v>
          </cell>
          <cell r="E2964">
            <v>28.06</v>
          </cell>
          <cell r="F2964">
            <v>882.64</v>
          </cell>
        </row>
        <row r="2965">
          <cell r="A2965" t="str">
            <v>44.06</v>
          </cell>
          <cell r="B2965" t="str">
            <v>Aparelhos de aco inoxidavel</v>
          </cell>
        </row>
        <row r="2966">
          <cell r="A2966" t="str">
            <v>44.06.010</v>
          </cell>
          <cell r="B2966" t="str">
            <v>Lavatório coletivo em aço inoxidável</v>
          </cell>
          <cell r="C2966" t="str">
            <v>M</v>
          </cell>
          <cell r="D2966">
            <v>1099.1500000000001</v>
          </cell>
          <cell r="E2966">
            <v>67.33</v>
          </cell>
          <cell r="F2966">
            <v>1166.48</v>
          </cell>
        </row>
        <row r="2967">
          <cell r="A2967" t="str">
            <v>44.06.100</v>
          </cell>
          <cell r="B2967" t="str">
            <v>Mictório coletivo em aço inoxidável</v>
          </cell>
          <cell r="C2967" t="str">
            <v>M</v>
          </cell>
          <cell r="D2967">
            <v>882.58</v>
          </cell>
          <cell r="E2967">
            <v>67.33</v>
          </cell>
          <cell r="F2967">
            <v>949.91</v>
          </cell>
        </row>
        <row r="2968">
          <cell r="A2968" t="str">
            <v>44.06.200</v>
          </cell>
          <cell r="B2968" t="str">
            <v>Tanque em aço inoxidável</v>
          </cell>
          <cell r="C2968" t="str">
            <v>UN</v>
          </cell>
          <cell r="D2968">
            <v>1120.6500000000001</v>
          </cell>
          <cell r="E2968">
            <v>143.58000000000001</v>
          </cell>
          <cell r="F2968">
            <v>1264.23</v>
          </cell>
        </row>
        <row r="2969">
          <cell r="A2969" t="str">
            <v>44.06.250</v>
          </cell>
          <cell r="B2969" t="str">
            <v>Cuba em aço inoxidável simples de 300 x 140mm</v>
          </cell>
          <cell r="C2969" t="str">
            <v>UN</v>
          </cell>
          <cell r="D2969">
            <v>247.6</v>
          </cell>
          <cell r="E2969">
            <v>23.94</v>
          </cell>
          <cell r="F2969">
            <v>271.54000000000002</v>
          </cell>
        </row>
        <row r="2970">
          <cell r="A2970" t="str">
            <v>44.06.300</v>
          </cell>
          <cell r="B2970" t="str">
            <v>Cuba em aço inoxidável simples de 400x340x140mm</v>
          </cell>
          <cell r="C2970" t="str">
            <v>UN</v>
          </cell>
          <cell r="D2970">
            <v>233.07</v>
          </cell>
          <cell r="E2970">
            <v>23.94</v>
          </cell>
          <cell r="F2970">
            <v>257.01</v>
          </cell>
        </row>
        <row r="2971">
          <cell r="A2971" t="str">
            <v>44.06.310</v>
          </cell>
          <cell r="B2971" t="str">
            <v>Cuba em aço inoxidável simples de 465x300x140mm</v>
          </cell>
          <cell r="C2971" t="str">
            <v>UN</v>
          </cell>
          <cell r="D2971">
            <v>253.49</v>
          </cell>
          <cell r="E2971">
            <v>23.94</v>
          </cell>
          <cell r="F2971">
            <v>277.43</v>
          </cell>
        </row>
        <row r="2972">
          <cell r="A2972" t="str">
            <v>44.06.320</v>
          </cell>
          <cell r="B2972" t="str">
            <v>Cuba em aço inoxidável simples de 560x330x140mm</v>
          </cell>
          <cell r="C2972" t="str">
            <v>UN</v>
          </cell>
          <cell r="D2972">
            <v>301.55</v>
          </cell>
          <cell r="E2972">
            <v>23.94</v>
          </cell>
          <cell r="F2972">
            <v>325.49</v>
          </cell>
        </row>
        <row r="2973">
          <cell r="A2973" t="str">
            <v>44.06.330</v>
          </cell>
          <cell r="B2973" t="str">
            <v>Cuba em aço inoxidável simples de 500x400x400mm</v>
          </cell>
          <cell r="C2973" t="str">
            <v>UN</v>
          </cell>
          <cell r="D2973">
            <v>716.76</v>
          </cell>
          <cell r="E2973">
            <v>23.94</v>
          </cell>
          <cell r="F2973">
            <v>740.7</v>
          </cell>
        </row>
        <row r="2974">
          <cell r="A2974" t="str">
            <v>44.06.360</v>
          </cell>
          <cell r="B2974" t="str">
            <v>Cuba em aço inoxidável simples de 500x400x200mm</v>
          </cell>
          <cell r="C2974" t="str">
            <v>UN</v>
          </cell>
          <cell r="D2974">
            <v>422.74</v>
          </cell>
          <cell r="E2974">
            <v>23.94</v>
          </cell>
          <cell r="F2974">
            <v>446.68</v>
          </cell>
        </row>
        <row r="2975">
          <cell r="A2975" t="str">
            <v>44.06.370</v>
          </cell>
          <cell r="B2975" t="str">
            <v>Cuba em aço inoxidável simples de 500x400x250mm</v>
          </cell>
          <cell r="C2975" t="str">
            <v>UN</v>
          </cell>
          <cell r="D2975">
            <v>577.03</v>
          </cell>
          <cell r="E2975">
            <v>23.94</v>
          </cell>
          <cell r="F2975">
            <v>600.97</v>
          </cell>
        </row>
        <row r="2976">
          <cell r="A2976" t="str">
            <v>44.06.400</v>
          </cell>
          <cell r="B2976" t="str">
            <v>Cuba em aço inoxidável simples de 500x400x300mm</v>
          </cell>
          <cell r="C2976" t="str">
            <v>UN</v>
          </cell>
          <cell r="D2976">
            <v>660.75</v>
          </cell>
          <cell r="E2976">
            <v>23.94</v>
          </cell>
          <cell r="F2976">
            <v>684.69</v>
          </cell>
        </row>
        <row r="2977">
          <cell r="A2977" t="str">
            <v>44.06.410</v>
          </cell>
          <cell r="B2977" t="str">
            <v>Cuba em aço inoxidável simples de 600x500x300mm</v>
          </cell>
          <cell r="C2977" t="str">
            <v>UN</v>
          </cell>
          <cell r="D2977">
            <v>796.68</v>
          </cell>
          <cell r="E2977">
            <v>23.94</v>
          </cell>
          <cell r="F2977">
            <v>820.62</v>
          </cell>
        </row>
        <row r="2978">
          <cell r="A2978" t="str">
            <v>44.06.470</v>
          </cell>
          <cell r="B2978" t="str">
            <v>Cuba em aço inoxidável simples de 600x500x350mm</v>
          </cell>
          <cell r="C2978" t="str">
            <v>UN</v>
          </cell>
          <cell r="D2978">
            <v>1150.21</v>
          </cell>
          <cell r="E2978">
            <v>23.94</v>
          </cell>
          <cell r="F2978">
            <v>1174.1500000000001</v>
          </cell>
        </row>
        <row r="2979">
          <cell r="A2979" t="str">
            <v>44.06.520</v>
          </cell>
          <cell r="B2979" t="str">
            <v>Cuba em aço inoxidável simples de 600x500x400mm</v>
          </cell>
          <cell r="C2979" t="str">
            <v>UN</v>
          </cell>
          <cell r="D2979">
            <v>1488.38</v>
          </cell>
          <cell r="E2979">
            <v>23.94</v>
          </cell>
          <cell r="F2979">
            <v>1512.32</v>
          </cell>
        </row>
        <row r="2980">
          <cell r="A2980" t="str">
            <v>44.06.570</v>
          </cell>
          <cell r="B2980" t="str">
            <v>Cuba em aço inoxidável simples de 700x600x450mm</v>
          </cell>
          <cell r="C2980" t="str">
            <v>UN</v>
          </cell>
          <cell r="D2980">
            <v>1746.44</v>
          </cell>
          <cell r="E2980">
            <v>23.94</v>
          </cell>
          <cell r="F2980">
            <v>1770.38</v>
          </cell>
        </row>
        <row r="2981">
          <cell r="A2981" t="str">
            <v>44.06.600</v>
          </cell>
          <cell r="B2981" t="str">
            <v>Cuba em aço inoxidável simples de 1400x900x500mm</v>
          </cell>
          <cell r="C2981" t="str">
            <v>UN</v>
          </cell>
          <cell r="D2981">
            <v>4784.3900000000003</v>
          </cell>
          <cell r="E2981">
            <v>23.94</v>
          </cell>
          <cell r="F2981">
            <v>4808.33</v>
          </cell>
        </row>
        <row r="2982">
          <cell r="A2982" t="str">
            <v>44.06.610</v>
          </cell>
          <cell r="B2982" t="str">
            <v>Cuba em aço inoxidável simples de 1100x600x400mm</v>
          </cell>
          <cell r="C2982" t="str">
            <v>UN</v>
          </cell>
          <cell r="D2982">
            <v>1875.26</v>
          </cell>
          <cell r="E2982">
            <v>23.94</v>
          </cell>
          <cell r="F2982">
            <v>1899.2</v>
          </cell>
        </row>
        <row r="2983">
          <cell r="A2983" t="str">
            <v>44.06.700</v>
          </cell>
          <cell r="B2983" t="str">
            <v>Cuba em aço inoxidável dupla de 715x400x140mm</v>
          </cell>
          <cell r="C2983" t="str">
            <v>UN</v>
          </cell>
          <cell r="D2983">
            <v>738.66</v>
          </cell>
          <cell r="E2983">
            <v>23.94</v>
          </cell>
          <cell r="F2983">
            <v>762.6</v>
          </cell>
        </row>
        <row r="2984">
          <cell r="A2984" t="str">
            <v>44.06.710</v>
          </cell>
          <cell r="B2984" t="str">
            <v>Cuba em aço inoxidável dupla de 835x340x140mm</v>
          </cell>
          <cell r="C2984" t="str">
            <v>UN</v>
          </cell>
          <cell r="D2984">
            <v>739.73</v>
          </cell>
          <cell r="E2984">
            <v>23.94</v>
          </cell>
          <cell r="F2984">
            <v>763.67</v>
          </cell>
        </row>
        <row r="2985">
          <cell r="A2985" t="str">
            <v>44.06.750</v>
          </cell>
          <cell r="B2985" t="str">
            <v>Cuba em aço inoxidável dupla de 1020x400x250mm</v>
          </cell>
          <cell r="C2985" t="str">
            <v>UN</v>
          </cell>
          <cell r="D2985">
            <v>1204.6600000000001</v>
          </cell>
          <cell r="E2985">
            <v>23.94</v>
          </cell>
          <cell r="F2985">
            <v>1228.5999999999999</v>
          </cell>
        </row>
        <row r="2986">
          <cell r="A2986" t="str">
            <v>44.20</v>
          </cell>
          <cell r="B2986" t="str">
            <v>Reparos, conservacoes e complementos - GRUPO 44</v>
          </cell>
        </row>
        <row r="2987">
          <cell r="A2987" t="str">
            <v>44.20.010</v>
          </cell>
          <cell r="B2987" t="str">
            <v>Sifão plástico sanfonado universal de 1´</v>
          </cell>
          <cell r="C2987" t="str">
            <v>UN</v>
          </cell>
          <cell r="D2987">
            <v>13.05</v>
          </cell>
          <cell r="E2987">
            <v>19.149999999999999</v>
          </cell>
          <cell r="F2987">
            <v>32.200000000000003</v>
          </cell>
        </row>
        <row r="2988">
          <cell r="A2988" t="str">
            <v>44.20.020</v>
          </cell>
          <cell r="B2988" t="str">
            <v>Recolocação de torneiras</v>
          </cell>
          <cell r="C2988" t="str">
            <v>UN</v>
          </cell>
          <cell r="D2988">
            <v>0.06</v>
          </cell>
          <cell r="E2988">
            <v>23.94</v>
          </cell>
          <cell r="F2988">
            <v>24</v>
          </cell>
        </row>
        <row r="2989">
          <cell r="A2989" t="str">
            <v>44.20.040</v>
          </cell>
          <cell r="B2989" t="str">
            <v>Recolocação de sifões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44.20.060</v>
          </cell>
          <cell r="B2990" t="str">
            <v>Recolocação de aparelhos sanitários, incluindo acessórios</v>
          </cell>
          <cell r="C2990" t="str">
            <v>UN</v>
          </cell>
          <cell r="D2990">
            <v>0.92</v>
          </cell>
          <cell r="E2990">
            <v>67.33</v>
          </cell>
          <cell r="F2990">
            <v>68.25</v>
          </cell>
        </row>
        <row r="2991">
          <cell r="A2991" t="str">
            <v>44.20.080</v>
          </cell>
          <cell r="B2991" t="str">
            <v>Recolocação de caixas de descarga de sobrepor</v>
          </cell>
          <cell r="C2991" t="str">
            <v>UN</v>
          </cell>
          <cell r="E2991">
            <v>119.66</v>
          </cell>
          <cell r="F2991">
            <v>119.66</v>
          </cell>
        </row>
        <row r="2992">
          <cell r="A2992" t="str">
            <v>44.20.100</v>
          </cell>
          <cell r="B2992" t="str">
            <v>Engate flexível metálico DN= 1/2´</v>
          </cell>
          <cell r="C2992" t="str">
            <v>UN</v>
          </cell>
          <cell r="D2992">
            <v>35.200000000000003</v>
          </cell>
          <cell r="E2992">
            <v>5.84</v>
          </cell>
          <cell r="F2992">
            <v>41.04</v>
          </cell>
        </row>
        <row r="2993">
          <cell r="A2993" t="str">
            <v>44.20.110</v>
          </cell>
          <cell r="B2993" t="str">
            <v>Engate flexível de PVC DN= 1/2´</v>
          </cell>
          <cell r="C2993" t="str">
            <v>UN</v>
          </cell>
          <cell r="D2993">
            <v>7.18</v>
          </cell>
          <cell r="E2993">
            <v>5.84</v>
          </cell>
          <cell r="F2993">
            <v>13.02</v>
          </cell>
        </row>
        <row r="2994">
          <cell r="A2994" t="str">
            <v>44.20.120</v>
          </cell>
          <cell r="B2994" t="str">
            <v>Canopla para válvula de descarga</v>
          </cell>
          <cell r="C2994" t="str">
            <v>UN</v>
          </cell>
          <cell r="D2994">
            <v>126.03</v>
          </cell>
          <cell r="E2994">
            <v>3.31</v>
          </cell>
          <cell r="F2994">
            <v>129.34</v>
          </cell>
        </row>
        <row r="2995">
          <cell r="A2995" t="str">
            <v>44.20.121</v>
          </cell>
          <cell r="B2995" t="str">
            <v>Arejador com articulador em ABS cromado para torneira padrão, completo</v>
          </cell>
          <cell r="C2995" t="str">
            <v>UN</v>
          </cell>
          <cell r="D2995">
            <v>40.42</v>
          </cell>
          <cell r="E2995">
            <v>1.95</v>
          </cell>
          <cell r="F2995">
            <v>42.37</v>
          </cell>
        </row>
        <row r="2996">
          <cell r="A2996" t="str">
            <v>44.20.130</v>
          </cell>
          <cell r="B2996" t="str">
            <v>Tubo de ligação para mictório, DN= 1/2´</v>
          </cell>
          <cell r="C2996" t="str">
            <v>UN</v>
          </cell>
          <cell r="D2996">
            <v>64.61</v>
          </cell>
          <cell r="E2996">
            <v>5.84</v>
          </cell>
          <cell r="F2996">
            <v>70.45</v>
          </cell>
        </row>
        <row r="2997">
          <cell r="A2997" t="str">
            <v>44.20.150</v>
          </cell>
          <cell r="B2997" t="str">
            <v>Acabamento cromado para registro</v>
          </cell>
          <cell r="C2997" t="str">
            <v>UN</v>
          </cell>
          <cell r="D2997">
            <v>63.74</v>
          </cell>
          <cell r="E2997">
            <v>3.31</v>
          </cell>
          <cell r="F2997">
            <v>67.05</v>
          </cell>
        </row>
        <row r="2998">
          <cell r="A2998" t="str">
            <v>44.20.160</v>
          </cell>
          <cell r="B2998" t="str">
            <v>Botão para válvula de descarga</v>
          </cell>
          <cell r="C2998" t="str">
            <v>UN</v>
          </cell>
          <cell r="D2998">
            <v>62.37</v>
          </cell>
          <cell r="E2998">
            <v>3.31</v>
          </cell>
          <cell r="F2998">
            <v>65.680000000000007</v>
          </cell>
        </row>
        <row r="2999">
          <cell r="A2999" t="str">
            <v>44.20.180</v>
          </cell>
          <cell r="B2999" t="str">
            <v>Reparo para válvula de descarga</v>
          </cell>
          <cell r="C2999" t="str">
            <v>UN</v>
          </cell>
          <cell r="D2999">
            <v>67.78</v>
          </cell>
          <cell r="E2999">
            <v>43.07</v>
          </cell>
          <cell r="F2999">
            <v>110.85</v>
          </cell>
        </row>
        <row r="3000">
          <cell r="A3000" t="str">
            <v>44.20.200</v>
          </cell>
          <cell r="B3000" t="str">
            <v>Sifão de metal cromado de 1 1/2´ x 2´</v>
          </cell>
          <cell r="C3000" t="str">
            <v>UN</v>
          </cell>
          <cell r="D3000">
            <v>151.22999999999999</v>
          </cell>
          <cell r="E3000">
            <v>23.94</v>
          </cell>
          <cell r="F3000">
            <v>175.17</v>
          </cell>
        </row>
        <row r="3001">
          <cell r="A3001" t="str">
            <v>44.20.220</v>
          </cell>
          <cell r="B3001" t="str">
            <v>Sifão de metal cromado de 1´ x 1 1/2´</v>
          </cell>
          <cell r="C3001" t="str">
            <v>UN</v>
          </cell>
          <cell r="D3001">
            <v>168.32</v>
          </cell>
          <cell r="E3001">
            <v>23.94</v>
          </cell>
          <cell r="F3001">
            <v>192.26</v>
          </cell>
        </row>
        <row r="3002">
          <cell r="A3002" t="str">
            <v>44.20.230</v>
          </cell>
          <cell r="B3002" t="str">
            <v>Tubo de ligação para sanitário</v>
          </cell>
          <cell r="C3002" t="str">
            <v>UN</v>
          </cell>
          <cell r="D3002">
            <v>38.22</v>
          </cell>
          <cell r="E3002">
            <v>5.84</v>
          </cell>
          <cell r="F3002">
            <v>44.06</v>
          </cell>
        </row>
        <row r="3003">
          <cell r="A3003" t="str">
            <v>44.20.240</v>
          </cell>
          <cell r="B3003" t="str">
            <v>Sifão plástico com copo, rígido, de 1´ x 1 1/2´</v>
          </cell>
          <cell r="C3003" t="str">
            <v>UN</v>
          </cell>
          <cell r="D3003">
            <v>23.96</v>
          </cell>
          <cell r="E3003">
            <v>19.149999999999999</v>
          </cell>
          <cell r="F3003">
            <v>43.11</v>
          </cell>
        </row>
        <row r="3004">
          <cell r="A3004" t="str">
            <v>44.20.260</v>
          </cell>
          <cell r="B3004" t="str">
            <v>Sifão plástico com copo, rígido, de 1 1/4´ x 2´</v>
          </cell>
          <cell r="C3004" t="str">
            <v>UN</v>
          </cell>
          <cell r="D3004">
            <v>13.04</v>
          </cell>
          <cell r="E3004">
            <v>19.149999999999999</v>
          </cell>
          <cell r="F3004">
            <v>32.19</v>
          </cell>
        </row>
        <row r="3005">
          <cell r="A3005" t="str">
            <v>44.20.280</v>
          </cell>
          <cell r="B3005" t="str">
            <v>Tampa de plástico para bacia sanitária</v>
          </cell>
          <cell r="C3005" t="str">
            <v>UN</v>
          </cell>
          <cell r="D3005">
            <v>42.27</v>
          </cell>
          <cell r="E3005">
            <v>2.92</v>
          </cell>
          <cell r="F3005">
            <v>45.19</v>
          </cell>
        </row>
        <row r="3006">
          <cell r="A3006" t="str">
            <v>44.20.300</v>
          </cell>
          <cell r="B3006" t="str">
            <v>Bolsa para bacia sanitária</v>
          </cell>
          <cell r="C3006" t="str">
            <v>UN</v>
          </cell>
          <cell r="D3006">
            <v>8.65</v>
          </cell>
          <cell r="E3006">
            <v>8.14</v>
          </cell>
          <cell r="F3006">
            <v>16.79</v>
          </cell>
        </row>
        <row r="3007">
          <cell r="A3007" t="str">
            <v>44.20.310</v>
          </cell>
          <cell r="B3007" t="str">
            <v>Filtro de pressão em ABS, para 360 l/h</v>
          </cell>
          <cell r="C3007" t="str">
            <v>UN</v>
          </cell>
          <cell r="D3007">
            <v>294.64999999999998</v>
          </cell>
          <cell r="E3007">
            <v>33.67</v>
          </cell>
          <cell r="F3007">
            <v>328.32</v>
          </cell>
        </row>
        <row r="3008">
          <cell r="A3008" t="str">
            <v>44.20.390</v>
          </cell>
          <cell r="B3008" t="str">
            <v>Válvula de PVC para lavatório</v>
          </cell>
          <cell r="C3008" t="str">
            <v>UN</v>
          </cell>
          <cell r="D3008">
            <v>5.77</v>
          </cell>
          <cell r="E3008">
            <v>1.95</v>
          </cell>
          <cell r="F3008">
            <v>7.72</v>
          </cell>
        </row>
        <row r="3009">
          <cell r="A3009" t="str">
            <v>44.20.620</v>
          </cell>
          <cell r="B3009" t="str">
            <v>Válvula americana</v>
          </cell>
          <cell r="C3009" t="str">
            <v>UN</v>
          </cell>
          <cell r="D3009">
            <v>56.46</v>
          </cell>
          <cell r="E3009">
            <v>1.95</v>
          </cell>
          <cell r="F3009">
            <v>58.41</v>
          </cell>
        </row>
        <row r="3010">
          <cell r="A3010" t="str">
            <v>44.20.640</v>
          </cell>
          <cell r="B3010" t="str">
            <v>Válvula de metal cromado de 1 1/2´</v>
          </cell>
          <cell r="C3010" t="str">
            <v>UN</v>
          </cell>
          <cell r="D3010">
            <v>77.94</v>
          </cell>
          <cell r="E3010">
            <v>9.57</v>
          </cell>
          <cell r="F3010">
            <v>87.51</v>
          </cell>
        </row>
        <row r="3011">
          <cell r="A3011" t="str">
            <v>44.20.650</v>
          </cell>
          <cell r="B3011" t="str">
            <v>Válvula de metal cromado de 1´</v>
          </cell>
          <cell r="C3011" t="str">
            <v>UN</v>
          </cell>
          <cell r="D3011">
            <v>40.08</v>
          </cell>
          <cell r="E3011">
            <v>9.57</v>
          </cell>
          <cell r="F3011">
            <v>49.65</v>
          </cell>
        </row>
        <row r="3012">
          <cell r="A3012" t="str">
            <v>45</v>
          </cell>
          <cell r="B3012" t="str">
            <v>ENTRADA DE AGUA, INCÊNDIO E GAS</v>
          </cell>
        </row>
        <row r="3013">
          <cell r="A3013" t="str">
            <v>45.01</v>
          </cell>
          <cell r="B3013" t="str">
            <v>Entrada de agua</v>
          </cell>
        </row>
        <row r="3014">
          <cell r="A3014" t="str">
            <v>45.01.020</v>
          </cell>
          <cell r="B3014" t="str">
            <v>Entrada completa de água com abrigo e registro de gaveta, DN= 3/4´</v>
          </cell>
          <cell r="C3014" t="str">
            <v>UN</v>
          </cell>
          <cell r="D3014">
            <v>855.69</v>
          </cell>
          <cell r="E3014">
            <v>588.91</v>
          </cell>
          <cell r="F3014">
            <v>1444.6</v>
          </cell>
        </row>
        <row r="3015">
          <cell r="A3015" t="str">
            <v>45.01.040</v>
          </cell>
          <cell r="B3015" t="str">
            <v>Entrada completa de água com abrigo e registro de gaveta, DN= 1´</v>
          </cell>
          <cell r="C3015" t="str">
            <v>UN</v>
          </cell>
          <cell r="D3015">
            <v>898.64</v>
          </cell>
          <cell r="E3015">
            <v>588.91</v>
          </cell>
          <cell r="F3015">
            <v>1487.55</v>
          </cell>
        </row>
        <row r="3016">
          <cell r="A3016" t="str">
            <v>45.01.060</v>
          </cell>
          <cell r="B3016" t="str">
            <v>Entrada completa de água com abrigo e registro de gaveta, DN= 1 1/2´</v>
          </cell>
          <cell r="C3016" t="str">
            <v>UN</v>
          </cell>
          <cell r="D3016">
            <v>2582.31</v>
          </cell>
          <cell r="E3016">
            <v>1038.49</v>
          </cell>
          <cell r="F3016">
            <v>3620.8</v>
          </cell>
        </row>
        <row r="3017">
          <cell r="A3017" t="str">
            <v>45.01.066</v>
          </cell>
          <cell r="B3017" t="str">
            <v>Entrada completa de água com abrigo e registro de gaveta, DN= 2´</v>
          </cell>
          <cell r="C3017" t="str">
            <v>UN</v>
          </cell>
          <cell r="D3017">
            <v>2717.81</v>
          </cell>
          <cell r="E3017">
            <v>1038.49</v>
          </cell>
          <cell r="F3017">
            <v>3756.3</v>
          </cell>
        </row>
        <row r="3018">
          <cell r="A3018" t="str">
            <v>45.01.080</v>
          </cell>
          <cell r="B3018" t="str">
            <v>Entrada completa de água com abrigo e registro de gaveta, DN= 2 1/2´</v>
          </cell>
          <cell r="C3018" t="str">
            <v>UN</v>
          </cell>
          <cell r="D3018">
            <v>3037.93</v>
          </cell>
          <cell r="E3018">
            <v>1038.49</v>
          </cell>
          <cell r="F3018">
            <v>4076.42</v>
          </cell>
        </row>
        <row r="3019">
          <cell r="A3019" t="str">
            <v>45.01.082</v>
          </cell>
          <cell r="B3019" t="str">
            <v>Entrada completa de água com abrigo e registro de gaveta, DN= 3´</v>
          </cell>
          <cell r="C3019" t="str">
            <v>UN</v>
          </cell>
          <cell r="D3019">
            <v>3325.27</v>
          </cell>
          <cell r="E3019">
            <v>1038.49</v>
          </cell>
          <cell r="F3019">
            <v>4363.76</v>
          </cell>
        </row>
        <row r="3020">
          <cell r="A3020" t="str">
            <v>45.02</v>
          </cell>
          <cell r="B3020" t="str">
            <v>Entrada de gas</v>
          </cell>
        </row>
        <row r="3021">
          <cell r="A3021" t="str">
            <v>45.02.020</v>
          </cell>
          <cell r="B3021" t="str">
            <v>Entrada completa de gás GLP domiciliar com 2 bujões de 13 kg</v>
          </cell>
          <cell r="C3021" t="str">
            <v>UN</v>
          </cell>
          <cell r="D3021">
            <v>2087.66</v>
          </cell>
          <cell r="E3021">
            <v>750.69</v>
          </cell>
          <cell r="F3021">
            <v>2838.35</v>
          </cell>
        </row>
        <row r="3022">
          <cell r="A3022" t="str">
            <v>45.02.040</v>
          </cell>
          <cell r="B3022" t="str">
            <v>Entrada completa de gás GLP com 2 cilindros de 45 kg</v>
          </cell>
          <cell r="C3022" t="str">
            <v>UN</v>
          </cell>
          <cell r="D3022">
            <v>5003.62</v>
          </cell>
          <cell r="E3022">
            <v>1603.56</v>
          </cell>
          <cell r="F3022">
            <v>6607.18</v>
          </cell>
        </row>
        <row r="3023">
          <cell r="A3023" t="str">
            <v>45.02.060</v>
          </cell>
          <cell r="B3023" t="str">
            <v>Entrada completa de gás GLP com 4 cilindros de 45 kg</v>
          </cell>
          <cell r="C3023" t="str">
            <v>UN</v>
          </cell>
          <cell r="D3023">
            <v>8338.69</v>
          </cell>
          <cell r="E3023">
            <v>2113.75</v>
          </cell>
          <cell r="F3023">
            <v>10452.44</v>
          </cell>
        </row>
        <row r="3024">
          <cell r="A3024" t="str">
            <v>45.02.080</v>
          </cell>
          <cell r="B3024" t="str">
            <v>Entrada completa de gás GLP com 6 cilindros de 45 kg</v>
          </cell>
          <cell r="C3024" t="str">
            <v>UN</v>
          </cell>
          <cell r="D3024">
            <v>11653.26</v>
          </cell>
          <cell r="E3024">
            <v>2562.75</v>
          </cell>
          <cell r="F3024">
            <v>14216.01</v>
          </cell>
        </row>
        <row r="3025">
          <cell r="A3025" t="str">
            <v>45.02.200</v>
          </cell>
          <cell r="B3025" t="str">
            <v>Abrigo padronizado de gás GLP encanado</v>
          </cell>
          <cell r="C3025" t="str">
            <v>UN</v>
          </cell>
          <cell r="D3025">
            <v>628.13</v>
          </cell>
          <cell r="E3025">
            <v>510.08</v>
          </cell>
          <cell r="F3025">
            <v>1138.21</v>
          </cell>
        </row>
        <row r="3026">
          <cell r="A3026" t="str">
            <v>45.03</v>
          </cell>
          <cell r="B3026" t="str">
            <v>Hidrômetro</v>
          </cell>
        </row>
        <row r="3027">
          <cell r="A3027" t="str">
            <v>45.03.010</v>
          </cell>
          <cell r="B3027" t="str">
            <v>Hidrômetro em ferro fundido, diâmetro 50 mm (2´)</v>
          </cell>
          <cell r="C3027" t="str">
            <v>UN</v>
          </cell>
          <cell r="D3027">
            <v>2494.13</v>
          </cell>
          <cell r="E3027">
            <v>35.89</v>
          </cell>
          <cell r="F3027">
            <v>2530.02</v>
          </cell>
        </row>
        <row r="3028">
          <cell r="A3028" t="str">
            <v>45.03.030</v>
          </cell>
          <cell r="B3028" t="str">
            <v>Hidrômetro em ferro fundido, diâmetro 100 mm (4´)</v>
          </cell>
          <cell r="C3028" t="str">
            <v>UN</v>
          </cell>
          <cell r="D3028">
            <v>3487.48</v>
          </cell>
          <cell r="E3028">
            <v>35.89</v>
          </cell>
          <cell r="F3028">
            <v>3523.37</v>
          </cell>
        </row>
        <row r="3029">
          <cell r="A3029" t="str">
            <v>45.03.100</v>
          </cell>
          <cell r="B3029" t="str">
            <v>Hidrômetro em bronze, diâmetro de 25 mm (1´)</v>
          </cell>
          <cell r="C3029" t="str">
            <v>UN</v>
          </cell>
          <cell r="D3029">
            <v>627.59</v>
          </cell>
          <cell r="E3029">
            <v>57.43</v>
          </cell>
          <cell r="F3029">
            <v>685.02</v>
          </cell>
        </row>
        <row r="3030">
          <cell r="A3030" t="str">
            <v>45.03.110</v>
          </cell>
          <cell r="B3030" t="str">
            <v>Hidrômetro em bronze, diâmetro de 40 mm (1 1/2´)</v>
          </cell>
          <cell r="C3030" t="str">
            <v>UN</v>
          </cell>
          <cell r="D3030">
            <v>987.07</v>
          </cell>
          <cell r="E3030">
            <v>57.43</v>
          </cell>
          <cell r="F3030">
            <v>1044.5</v>
          </cell>
        </row>
        <row r="3031">
          <cell r="A3031" t="str">
            <v>45.03.200</v>
          </cell>
          <cell r="B3031" t="str">
            <v>Filtro tipo cesto para hidrômetro de 50 mm (2´)</v>
          </cell>
          <cell r="C3031" t="str">
            <v>UN</v>
          </cell>
          <cell r="D3031">
            <v>2514.4499999999998</v>
          </cell>
          <cell r="E3031">
            <v>35.89</v>
          </cell>
          <cell r="F3031">
            <v>2550.34</v>
          </cell>
        </row>
        <row r="3032">
          <cell r="A3032" t="str">
            <v>45.20</v>
          </cell>
          <cell r="B3032" t="str">
            <v>Reparos, conservacoes e complementos - GRUPO 45</v>
          </cell>
        </row>
        <row r="3033">
          <cell r="A3033" t="str">
            <v>45.20.020</v>
          </cell>
          <cell r="B3033" t="str">
            <v>Cilindro de gás (GLP) de 45 kg, com carga</v>
          </cell>
          <cell r="C3033" t="str">
            <v>UN</v>
          </cell>
          <cell r="D3033">
            <v>984.25</v>
          </cell>
          <cell r="F3033">
            <v>984.25</v>
          </cell>
        </row>
        <row r="3034">
          <cell r="A3034" t="str">
            <v>46</v>
          </cell>
          <cell r="B3034" t="str">
            <v>TUBULACAO E CONDUTORES PARA LIQUIDOS E GASES.</v>
          </cell>
        </row>
        <row r="3035">
          <cell r="A3035" t="str">
            <v>46.01</v>
          </cell>
          <cell r="B3035" t="str">
            <v>Tubulacao em PVC rigido marrom para sistemas prediais de agua fria</v>
          </cell>
        </row>
        <row r="3036">
          <cell r="A3036" t="str">
            <v>46.01.010</v>
          </cell>
          <cell r="B3036" t="str">
            <v>Tubo de PVC rígido soldável marrom, DN= 20 mm, (1/2´), inclusive conexões</v>
          </cell>
          <cell r="C3036" t="str">
            <v>M</v>
          </cell>
          <cell r="D3036">
            <v>6.88</v>
          </cell>
          <cell r="E3036">
            <v>23.94</v>
          </cell>
          <cell r="F3036">
            <v>30.82</v>
          </cell>
        </row>
        <row r="3037">
          <cell r="A3037" t="str">
            <v>46.01.020</v>
          </cell>
          <cell r="B3037" t="str">
            <v>Tubo de PVC rígido soldável marrom, DN= 25 mm, (3/4´), inclusive conexões</v>
          </cell>
          <cell r="C3037" t="str">
            <v>M</v>
          </cell>
          <cell r="D3037">
            <v>7.41</v>
          </cell>
          <cell r="E3037">
            <v>23.94</v>
          </cell>
          <cell r="F3037">
            <v>31.35</v>
          </cell>
        </row>
        <row r="3038">
          <cell r="A3038" t="str">
            <v>46.01.030</v>
          </cell>
          <cell r="B3038" t="str">
            <v>Tubo de PVC rígido soldável marrom, DN= 32 mm, (1´), inclusive conexões</v>
          </cell>
          <cell r="C3038" t="str">
            <v>M</v>
          </cell>
          <cell r="D3038">
            <v>16.739999999999998</v>
          </cell>
          <cell r="E3038">
            <v>23.94</v>
          </cell>
          <cell r="F3038">
            <v>40.68</v>
          </cell>
        </row>
        <row r="3039">
          <cell r="A3039" t="str">
            <v>46.01.040</v>
          </cell>
          <cell r="B3039" t="str">
            <v>Tubo de PVC rígido soldável marrom, DN= 40 mm, (1 1/4´), inclusive conexões</v>
          </cell>
          <cell r="C3039" t="str">
            <v>M</v>
          </cell>
          <cell r="D3039">
            <v>24.73</v>
          </cell>
          <cell r="E3039">
            <v>23.94</v>
          </cell>
          <cell r="F3039">
            <v>48.67</v>
          </cell>
        </row>
        <row r="3040">
          <cell r="A3040" t="str">
            <v>46.01.050</v>
          </cell>
          <cell r="B3040" t="str">
            <v>Tubo de PVC rígido soldável marrom, DN= 50 mm, (1 1/2´), inclusive conexões</v>
          </cell>
          <cell r="C3040" t="str">
            <v>M</v>
          </cell>
          <cell r="D3040">
            <v>25.36</v>
          </cell>
          <cell r="E3040">
            <v>28.71</v>
          </cell>
          <cell r="F3040">
            <v>54.07</v>
          </cell>
        </row>
        <row r="3041">
          <cell r="A3041" t="str">
            <v>46.01.060</v>
          </cell>
          <cell r="B3041" t="str">
            <v>Tubo de PVC rígido soldável marrom, DN= 60 mm, (2´), inclusive conexões</v>
          </cell>
          <cell r="C3041" t="str">
            <v>M</v>
          </cell>
          <cell r="D3041">
            <v>44.61</v>
          </cell>
          <cell r="E3041">
            <v>33.5</v>
          </cell>
          <cell r="F3041">
            <v>78.11</v>
          </cell>
        </row>
        <row r="3042">
          <cell r="A3042" t="str">
            <v>46.01.070</v>
          </cell>
          <cell r="B3042" t="str">
            <v>Tubo de PVC rígido soldável marrom, DN= 75 mm, (2 1/2´), inclusive conexões</v>
          </cell>
          <cell r="C3042" t="str">
            <v>M</v>
          </cell>
          <cell r="D3042">
            <v>70.31</v>
          </cell>
          <cell r="E3042">
            <v>43.07</v>
          </cell>
          <cell r="F3042">
            <v>113.38</v>
          </cell>
        </row>
        <row r="3043">
          <cell r="A3043" t="str">
            <v>46.01.080</v>
          </cell>
          <cell r="B3043" t="str">
            <v>Tubo de PVC rígido soldável marrom, DN= 85 mm, (3´), inclusive conexões</v>
          </cell>
          <cell r="C3043" t="str">
            <v>M</v>
          </cell>
          <cell r="D3043">
            <v>86.74</v>
          </cell>
          <cell r="E3043">
            <v>47.86</v>
          </cell>
          <cell r="F3043">
            <v>134.6</v>
          </cell>
        </row>
        <row r="3044">
          <cell r="A3044" t="str">
            <v>46.01.090</v>
          </cell>
          <cell r="B3044" t="str">
            <v>Tubo de PVC rígido soldável marrom, DN= 110 mm, (4´), inclusive conexões</v>
          </cell>
          <cell r="C3044" t="str">
            <v>M</v>
          </cell>
          <cell r="D3044">
            <v>161.49</v>
          </cell>
          <cell r="E3044">
            <v>52.65</v>
          </cell>
          <cell r="F3044">
            <v>214.14</v>
          </cell>
        </row>
        <row r="3045">
          <cell r="A3045" t="str">
            <v>46.02</v>
          </cell>
          <cell r="B3045" t="str">
            <v>Tubulacao em PVC rigido branco para esgoto domiciliar</v>
          </cell>
        </row>
        <row r="3046">
          <cell r="A3046" t="str">
            <v>46.02.010</v>
          </cell>
          <cell r="B3046" t="str">
            <v>Tubo de PVC rígido branco, pontas lisas, soldável, linha esgoto série normal, DN= 40 mm, inclusive conexões</v>
          </cell>
          <cell r="C3046" t="str">
            <v>M</v>
          </cell>
          <cell r="D3046">
            <v>13.12</v>
          </cell>
          <cell r="E3046">
            <v>23.94</v>
          </cell>
          <cell r="F3046">
            <v>37.06</v>
          </cell>
        </row>
        <row r="3047">
          <cell r="A3047" t="str">
            <v>46.02.050</v>
          </cell>
          <cell r="B3047" t="str">
            <v>Tubo de PVC rígido branco PxB com virola e anel de borracha, linha esgoto série normal, DN= 50 mm, inclusive conexões</v>
          </cell>
          <cell r="C3047" t="str">
            <v>M</v>
          </cell>
          <cell r="D3047">
            <v>18.03</v>
          </cell>
          <cell r="E3047">
            <v>28.71</v>
          </cell>
          <cell r="F3047">
            <v>46.74</v>
          </cell>
        </row>
        <row r="3048">
          <cell r="A3048" t="str">
            <v>46.02.060</v>
          </cell>
          <cell r="B3048" t="str">
            <v>Tubo de PVC rígido branco PxB com virola e anel de borracha, linha esgoto série normal, DN= 75 mm, inclusive conexões</v>
          </cell>
          <cell r="C3048" t="str">
            <v>M</v>
          </cell>
          <cell r="D3048">
            <v>30.12</v>
          </cell>
          <cell r="E3048">
            <v>43.07</v>
          </cell>
          <cell r="F3048">
            <v>73.19</v>
          </cell>
        </row>
        <row r="3049">
          <cell r="A3049" t="str">
            <v>46.02.070</v>
          </cell>
          <cell r="B3049" t="str">
            <v>Tubo de PVC rígido branco PxB com virola e anel de borracha, linha esgoto série normal, DN= 100 mm, inclusive conexões</v>
          </cell>
          <cell r="C3049" t="str">
            <v>M</v>
          </cell>
          <cell r="D3049">
            <v>26.69</v>
          </cell>
          <cell r="E3049">
            <v>52.65</v>
          </cell>
          <cell r="F3049">
            <v>79.34</v>
          </cell>
        </row>
        <row r="3050">
          <cell r="A3050" t="str">
            <v>46.03</v>
          </cell>
          <cell r="B3050" t="str">
            <v>Tubulacao em PVC rigido branco serie R - A.P e esgoto domiciliar</v>
          </cell>
        </row>
        <row r="3051">
          <cell r="A3051" t="str">
            <v>46.03.038</v>
          </cell>
          <cell r="B3051" t="str">
            <v>Tubo de PVC rígido PxB com virola e anel de borracha, linha esgoto série reforçada ´R´, DN= 50 mm, inclusive conexões</v>
          </cell>
          <cell r="C3051" t="str">
            <v>M</v>
          </cell>
          <cell r="D3051">
            <v>22.98</v>
          </cell>
          <cell r="E3051">
            <v>28.71</v>
          </cell>
          <cell r="F3051">
            <v>51.69</v>
          </cell>
        </row>
        <row r="3052">
          <cell r="A3052" t="str">
            <v>46.03.040</v>
          </cell>
          <cell r="B3052" t="str">
            <v>Tubo de PVC rígido PxB com virola e anel de borracha, linha esgoto série reforçada ´R´, DN= 75 mm, inclusive conexões</v>
          </cell>
          <cell r="C3052" t="str">
            <v>M</v>
          </cell>
          <cell r="D3052">
            <v>40.31</v>
          </cell>
          <cell r="E3052">
            <v>43.07</v>
          </cell>
          <cell r="F3052">
            <v>83.38</v>
          </cell>
        </row>
        <row r="3053">
          <cell r="A3053" t="str">
            <v>46.03.050</v>
          </cell>
          <cell r="B3053" t="str">
            <v>Tubo de PVC rígido PxB com virola e anel de borracha, linha esgoto série reforçada ´R´, DN= 100 mm, inclusive conexões</v>
          </cell>
          <cell r="C3053" t="str">
            <v>M</v>
          </cell>
          <cell r="D3053">
            <v>55.37</v>
          </cell>
          <cell r="E3053">
            <v>52.65</v>
          </cell>
          <cell r="F3053">
            <v>108.02</v>
          </cell>
        </row>
        <row r="3054">
          <cell r="A3054" t="str">
            <v>46.03.060</v>
          </cell>
          <cell r="B3054" t="str">
            <v>Tubo de PVC rígido PxB com virola e anel de borracha, linha esgoto série reforçada ´R´. DN= 150 mm, inclusive conexões</v>
          </cell>
          <cell r="C3054" t="str">
            <v>M</v>
          </cell>
          <cell r="D3054">
            <v>105.92</v>
          </cell>
          <cell r="E3054">
            <v>52.65</v>
          </cell>
          <cell r="F3054">
            <v>158.57</v>
          </cell>
        </row>
        <row r="3055">
          <cell r="A3055" t="str">
            <v>46.03.080</v>
          </cell>
          <cell r="B3055" t="str">
            <v>Tubo de PVC rígido, pontas lisas, soldável, linha esgoto série reforçada ´R´, DN= 40 mm, inclusive conexões</v>
          </cell>
          <cell r="C3055" t="str">
            <v>M</v>
          </cell>
          <cell r="D3055">
            <v>19.89</v>
          </cell>
          <cell r="E3055">
            <v>23.94</v>
          </cell>
          <cell r="F3055">
            <v>43.83</v>
          </cell>
        </row>
        <row r="3056">
          <cell r="A3056" t="str">
            <v>46.04</v>
          </cell>
          <cell r="B3056" t="str">
            <v>Tubulacao em PVC rigido com junta elastica - aducao e distribuicao de agua</v>
          </cell>
        </row>
        <row r="3057">
          <cell r="A3057" t="str">
            <v>46.04.010</v>
          </cell>
          <cell r="B3057" t="str">
            <v>Tubo de PVC rígido tipo PBA classe 15, DN= 50mm, (DE= 60mm), inclusive conexões</v>
          </cell>
          <cell r="C3057" t="str">
            <v>M</v>
          </cell>
          <cell r="D3057">
            <v>27.09</v>
          </cell>
          <cell r="E3057">
            <v>16.84</v>
          </cell>
          <cell r="F3057">
            <v>43.93</v>
          </cell>
        </row>
        <row r="3058">
          <cell r="A3058" t="str">
            <v>46.04.020</v>
          </cell>
          <cell r="B3058" t="str">
            <v>Tubo de PVC rígido tipo PBA classe 15, DN= 75mm, (DE= 85mm), inclusive conexões</v>
          </cell>
          <cell r="C3058" t="str">
            <v>M</v>
          </cell>
          <cell r="D3058">
            <v>50.18</v>
          </cell>
          <cell r="E3058">
            <v>16.84</v>
          </cell>
          <cell r="F3058">
            <v>67.02</v>
          </cell>
        </row>
        <row r="3059">
          <cell r="A3059" t="str">
            <v>46.04.030</v>
          </cell>
          <cell r="B3059" t="str">
            <v>Tubo de PVC rígido tipo PBA classe 15, DN= 100mm, (DE= 110mm), inclusive conexões</v>
          </cell>
          <cell r="C3059" t="str">
            <v>M</v>
          </cell>
          <cell r="D3059">
            <v>107.59</v>
          </cell>
          <cell r="E3059">
            <v>16.84</v>
          </cell>
          <cell r="F3059">
            <v>124.43</v>
          </cell>
        </row>
        <row r="3060">
          <cell r="A3060" t="str">
            <v>46.04.040</v>
          </cell>
          <cell r="B3060" t="str">
            <v>Tubo de PVC rígido DEFoFo, DN= 100mm (DE= 118mm), inclusive conexões</v>
          </cell>
          <cell r="C3060" t="str">
            <v>M</v>
          </cell>
          <cell r="D3060">
            <v>85.66</v>
          </cell>
          <cell r="E3060">
            <v>16.84</v>
          </cell>
          <cell r="F3060">
            <v>102.5</v>
          </cell>
        </row>
        <row r="3061">
          <cell r="A3061" t="str">
            <v>46.04.050</v>
          </cell>
          <cell r="B3061" t="str">
            <v>Tubo de PVC rígido DEFoFo, DN= 150mm (DE= 170mm), inclusive conexões</v>
          </cell>
          <cell r="C3061" t="str">
            <v>M</v>
          </cell>
          <cell r="D3061">
            <v>173.12</v>
          </cell>
          <cell r="E3061">
            <v>16.84</v>
          </cell>
          <cell r="F3061">
            <v>189.96</v>
          </cell>
        </row>
        <row r="3062">
          <cell r="A3062" t="str">
            <v>46.04.070</v>
          </cell>
          <cell r="B3062" t="str">
            <v>Tubo de PVC rígido DEFoFo, DN= 200mm (DE= 222mm), inclusive conexões</v>
          </cell>
          <cell r="C3062" t="str">
            <v>M</v>
          </cell>
          <cell r="D3062">
            <v>245.35</v>
          </cell>
          <cell r="E3062">
            <v>33.67</v>
          </cell>
          <cell r="F3062">
            <v>279.02</v>
          </cell>
        </row>
        <row r="3063">
          <cell r="A3063" t="str">
            <v>46.04.080</v>
          </cell>
          <cell r="B3063" t="str">
            <v>Tubo de PVC rígido DEFoFo, DN= 250mm (DE= 274mm), inclusive conexões</v>
          </cell>
          <cell r="C3063" t="str">
            <v>M</v>
          </cell>
          <cell r="D3063">
            <v>414.4</v>
          </cell>
          <cell r="E3063">
            <v>33.67</v>
          </cell>
          <cell r="F3063">
            <v>448.07</v>
          </cell>
        </row>
        <row r="3064">
          <cell r="A3064" t="str">
            <v>46.04.090</v>
          </cell>
          <cell r="B3064" t="str">
            <v>Tubo de PVC rígido DEFoFo, DN= 300mm (DE= 326mm), inclusive conexões</v>
          </cell>
          <cell r="C3064" t="str">
            <v>M</v>
          </cell>
          <cell r="D3064">
            <v>663.86</v>
          </cell>
          <cell r="E3064">
            <v>33.67</v>
          </cell>
          <cell r="F3064">
            <v>697.53</v>
          </cell>
        </row>
        <row r="3065">
          <cell r="A3065" t="str">
            <v>46.05</v>
          </cell>
          <cell r="B3065" t="str">
            <v>Tubulacao em PVC rigido com junta elastica - rede de esgoto</v>
          </cell>
        </row>
        <row r="3066">
          <cell r="A3066" t="str">
            <v>46.05.020</v>
          </cell>
          <cell r="B3066" t="str">
            <v>Tubo PVC rígido, tipo Coletor Esgoto, junta elástica, DN= 100 mm, inclusive conexões</v>
          </cell>
          <cell r="C3066" t="str">
            <v>M</v>
          </cell>
          <cell r="D3066">
            <v>37.26</v>
          </cell>
          <cell r="E3066">
            <v>16.84</v>
          </cell>
          <cell r="F3066">
            <v>54.1</v>
          </cell>
        </row>
        <row r="3067">
          <cell r="A3067" t="str">
            <v>46.05.040</v>
          </cell>
          <cell r="B3067" t="str">
            <v>Tubo PVC rígido, tipo Coletor Esgoto, junta elástica, DN= 150 mm, inclusive conexões</v>
          </cell>
          <cell r="C3067" t="str">
            <v>M</v>
          </cell>
          <cell r="D3067">
            <v>75.48</v>
          </cell>
          <cell r="E3067">
            <v>16.84</v>
          </cell>
          <cell r="F3067">
            <v>92.32</v>
          </cell>
        </row>
        <row r="3068">
          <cell r="A3068" t="str">
            <v>46.05.050</v>
          </cell>
          <cell r="B3068" t="str">
            <v>Tubo PVC rígido, tipo Coletor Esgoto, junta elástica, DN= 200 mm, inclusive conexões</v>
          </cell>
          <cell r="C3068" t="str">
            <v>M</v>
          </cell>
          <cell r="D3068">
            <v>123.08</v>
          </cell>
          <cell r="E3068">
            <v>33.67</v>
          </cell>
          <cell r="F3068">
            <v>156.75</v>
          </cell>
        </row>
        <row r="3069">
          <cell r="A3069" t="str">
            <v>46.05.060</v>
          </cell>
          <cell r="B3069" t="str">
            <v>Tubo PVC rígido, tipo Coletor Esgoto, junta elástica, DN= 250 mm, inclusive conexões</v>
          </cell>
          <cell r="C3069" t="str">
            <v>M</v>
          </cell>
          <cell r="D3069">
            <v>207.59</v>
          </cell>
          <cell r="E3069">
            <v>33.67</v>
          </cell>
          <cell r="F3069">
            <v>241.26</v>
          </cell>
        </row>
        <row r="3070">
          <cell r="A3070" t="str">
            <v>46.05.070</v>
          </cell>
          <cell r="B3070" t="str">
            <v>Tubo PVC rígido, tipo Coletor Esgoto, junta elástica, DN= 300 mm, inclusive conexões</v>
          </cell>
          <cell r="C3070" t="str">
            <v>M</v>
          </cell>
          <cell r="D3070">
            <v>344.51</v>
          </cell>
          <cell r="E3070">
            <v>33.67</v>
          </cell>
          <cell r="F3070">
            <v>378.18</v>
          </cell>
        </row>
        <row r="3071">
          <cell r="A3071" t="str">
            <v>46.05.090</v>
          </cell>
          <cell r="B3071" t="str">
            <v>Tubo PVC rígido, tipo Coletor Esgoto, junta elástica, DN= 400 mm, inclusive conexões</v>
          </cell>
          <cell r="C3071" t="str">
            <v>M</v>
          </cell>
          <cell r="D3071">
            <v>584.07000000000005</v>
          </cell>
          <cell r="E3071">
            <v>33.67</v>
          </cell>
          <cell r="F3071">
            <v>617.74</v>
          </cell>
        </row>
        <row r="3072">
          <cell r="A3072" t="str">
            <v>46.07</v>
          </cell>
          <cell r="B3072" t="str">
            <v>Tubulacao galvanizado</v>
          </cell>
        </row>
        <row r="3073">
          <cell r="A3073" t="str">
            <v>46.07.010</v>
          </cell>
          <cell r="B3073" t="str">
            <v>Tubo galvanizado DN= 1/2´, inclusive conexões</v>
          </cell>
          <cell r="C3073" t="str">
            <v>M</v>
          </cell>
          <cell r="D3073">
            <v>43.09</v>
          </cell>
          <cell r="E3073">
            <v>47.86</v>
          </cell>
          <cell r="F3073">
            <v>90.95</v>
          </cell>
        </row>
        <row r="3074">
          <cell r="A3074" t="str">
            <v>46.07.020</v>
          </cell>
          <cell r="B3074" t="str">
            <v>Tubo galvanizado DN= 3/4´, inclusive conexões</v>
          </cell>
          <cell r="C3074" t="str">
            <v>M</v>
          </cell>
          <cell r="D3074">
            <v>50.98</v>
          </cell>
          <cell r="E3074">
            <v>52.65</v>
          </cell>
          <cell r="F3074">
            <v>103.63</v>
          </cell>
        </row>
        <row r="3075">
          <cell r="A3075" t="str">
            <v>46.07.030</v>
          </cell>
          <cell r="B3075" t="str">
            <v>Tubo galvanizado DN= 1´, inclusive conexões</v>
          </cell>
          <cell r="C3075" t="str">
            <v>M</v>
          </cell>
          <cell r="D3075">
            <v>69.7</v>
          </cell>
          <cell r="E3075">
            <v>62.22</v>
          </cell>
          <cell r="F3075">
            <v>131.91999999999999</v>
          </cell>
        </row>
        <row r="3076">
          <cell r="A3076" t="str">
            <v>46.07.040</v>
          </cell>
          <cell r="B3076" t="str">
            <v>Tubo galvanizado DN= 1 1/4´, inclusive conexões</v>
          </cell>
          <cell r="C3076" t="str">
            <v>M</v>
          </cell>
          <cell r="D3076">
            <v>89.13</v>
          </cell>
          <cell r="E3076">
            <v>67.010000000000005</v>
          </cell>
          <cell r="F3076">
            <v>156.13999999999999</v>
          </cell>
        </row>
        <row r="3077">
          <cell r="A3077" t="str">
            <v>46.07.050</v>
          </cell>
          <cell r="B3077" t="str">
            <v>Tubo galvanizado DN= 1 1/2´, inclusive conexões</v>
          </cell>
          <cell r="C3077" t="str">
            <v>M</v>
          </cell>
          <cell r="D3077">
            <v>96.95</v>
          </cell>
          <cell r="E3077">
            <v>76.569999999999993</v>
          </cell>
          <cell r="F3077">
            <v>173.52</v>
          </cell>
        </row>
        <row r="3078">
          <cell r="A3078" t="str">
            <v>46.07.060</v>
          </cell>
          <cell r="B3078" t="str">
            <v>Tubo galvanizado DN= 2´, inclusive conexões</v>
          </cell>
          <cell r="C3078" t="str">
            <v>M</v>
          </cell>
          <cell r="D3078">
            <v>132.32</v>
          </cell>
          <cell r="E3078">
            <v>86.15</v>
          </cell>
          <cell r="F3078">
            <v>218.47</v>
          </cell>
        </row>
        <row r="3079">
          <cell r="A3079" t="str">
            <v>46.07.070</v>
          </cell>
          <cell r="B3079" t="str">
            <v>Tubo galvanizado DN= 2 1/2´, inclusive conexões</v>
          </cell>
          <cell r="C3079" t="str">
            <v>M</v>
          </cell>
          <cell r="D3079">
            <v>175.32</v>
          </cell>
          <cell r="E3079">
            <v>95.72</v>
          </cell>
          <cell r="F3079">
            <v>271.04000000000002</v>
          </cell>
        </row>
        <row r="3080">
          <cell r="A3080" t="str">
            <v>46.07.080</v>
          </cell>
          <cell r="B3080" t="str">
            <v>Tubo galvanizado DN= 3´, inclusive conexões</v>
          </cell>
          <cell r="C3080" t="str">
            <v>M</v>
          </cell>
          <cell r="D3080">
            <v>196.14</v>
          </cell>
          <cell r="E3080">
            <v>107.69</v>
          </cell>
          <cell r="F3080">
            <v>303.83</v>
          </cell>
        </row>
        <row r="3081">
          <cell r="A3081" t="str">
            <v>46.07.090</v>
          </cell>
          <cell r="B3081" t="str">
            <v>Tubo galvanizado DN= 4´, inclusive conexões</v>
          </cell>
          <cell r="C3081" t="str">
            <v>M</v>
          </cell>
          <cell r="D3081">
            <v>284.82</v>
          </cell>
          <cell r="E3081">
            <v>119.66</v>
          </cell>
          <cell r="F3081">
            <v>404.48</v>
          </cell>
        </row>
        <row r="3082">
          <cell r="A3082" t="str">
            <v>46.07.100</v>
          </cell>
          <cell r="B3082" t="str">
            <v>Tubo galvanizado DN= 6´, inclusive conexões</v>
          </cell>
          <cell r="C3082" t="str">
            <v>M</v>
          </cell>
          <cell r="D3082">
            <v>498.76</v>
          </cell>
          <cell r="E3082">
            <v>131.61000000000001</v>
          </cell>
          <cell r="F3082">
            <v>630.37</v>
          </cell>
        </row>
        <row r="3083">
          <cell r="A3083" t="str">
            <v>46.08</v>
          </cell>
          <cell r="B3083" t="str">
            <v>Tubulacao em aco carbono galvanizado classe schedule</v>
          </cell>
        </row>
        <row r="3084">
          <cell r="A3084" t="str">
            <v>46.08.006</v>
          </cell>
          <cell r="B3084" t="str">
            <v>Tubo galvanizado sem costura schedule 40, DN= 1/2´, inclusive conexões</v>
          </cell>
          <cell r="C3084" t="str">
            <v>M</v>
          </cell>
          <cell r="D3084">
            <v>68.34</v>
          </cell>
          <cell r="E3084">
            <v>47.86</v>
          </cell>
          <cell r="F3084">
            <v>116.2</v>
          </cell>
        </row>
        <row r="3085">
          <cell r="A3085" t="str">
            <v>46.08.010</v>
          </cell>
          <cell r="B3085" t="str">
            <v>Tubo galvanizado sem costura schedule 40, DN= 3/4´, inclusive conexões</v>
          </cell>
          <cell r="C3085" t="str">
            <v>M</v>
          </cell>
          <cell r="D3085">
            <v>76.34</v>
          </cell>
          <cell r="E3085">
            <v>52.65</v>
          </cell>
          <cell r="F3085">
            <v>128.99</v>
          </cell>
        </row>
        <row r="3086">
          <cell r="A3086" t="str">
            <v>46.08.020</v>
          </cell>
          <cell r="B3086" t="str">
            <v>Tubo galvanizado sem costura schedule 40, DN= 1´, inclusive conexões</v>
          </cell>
          <cell r="C3086" t="str">
            <v>M</v>
          </cell>
          <cell r="D3086">
            <v>89.21</v>
          </cell>
          <cell r="E3086">
            <v>62.22</v>
          </cell>
          <cell r="F3086">
            <v>151.43</v>
          </cell>
        </row>
        <row r="3087">
          <cell r="A3087" t="str">
            <v>46.08.030</v>
          </cell>
          <cell r="B3087" t="str">
            <v>Tubo galvanizado sem costura schedule 40, DN= 1 1/4´, inclusive conexões</v>
          </cell>
          <cell r="C3087" t="str">
            <v>M</v>
          </cell>
          <cell r="D3087">
            <v>124.55</v>
          </cell>
          <cell r="E3087">
            <v>67.010000000000005</v>
          </cell>
          <cell r="F3087">
            <v>191.56</v>
          </cell>
        </row>
        <row r="3088">
          <cell r="A3088" t="str">
            <v>46.08.040</v>
          </cell>
          <cell r="B3088" t="str">
            <v>Tubo galvanizado sem costura schedule 40, DN= 1 1/2´, inclusive conexões</v>
          </cell>
          <cell r="C3088" t="str">
            <v>M</v>
          </cell>
          <cell r="D3088">
            <v>147.78</v>
          </cell>
          <cell r="E3088">
            <v>76.569999999999993</v>
          </cell>
          <cell r="F3088">
            <v>224.35</v>
          </cell>
        </row>
        <row r="3089">
          <cell r="A3089" t="str">
            <v>46.08.050</v>
          </cell>
          <cell r="B3089" t="str">
            <v>Tubo galvanizado sem costura schedule 40, DN= 2´, inclusive conexões</v>
          </cell>
          <cell r="C3089" t="str">
            <v>M</v>
          </cell>
          <cell r="D3089">
            <v>166.5</v>
          </cell>
          <cell r="E3089">
            <v>86.15</v>
          </cell>
          <cell r="F3089">
            <v>252.65</v>
          </cell>
        </row>
        <row r="3090">
          <cell r="A3090" t="str">
            <v>46.08.070</v>
          </cell>
          <cell r="B3090" t="str">
            <v>Tubo galvanizado sem costura schedule 40, DN= 2 1/2´, inclusive conexões</v>
          </cell>
          <cell r="C3090" t="str">
            <v>M</v>
          </cell>
          <cell r="D3090">
            <v>265.85000000000002</v>
          </cell>
          <cell r="E3090">
            <v>95.72</v>
          </cell>
          <cell r="F3090">
            <v>361.57</v>
          </cell>
        </row>
        <row r="3091">
          <cell r="A3091" t="str">
            <v>46.08.080</v>
          </cell>
          <cell r="B3091" t="str">
            <v>Tubo galvanizado sem costura schedule 40, DN= 3´, inclusive conexões</v>
          </cell>
          <cell r="C3091" t="str">
            <v>M</v>
          </cell>
          <cell r="D3091">
            <v>322.83999999999997</v>
          </cell>
          <cell r="E3091">
            <v>107.69</v>
          </cell>
          <cell r="F3091">
            <v>430.53</v>
          </cell>
        </row>
        <row r="3092">
          <cell r="A3092" t="str">
            <v>46.08.100</v>
          </cell>
          <cell r="B3092" t="str">
            <v>Tubo galvanizado sem costura schedule 40, DN= 4´, inclusive conexões</v>
          </cell>
          <cell r="C3092" t="str">
            <v>M</v>
          </cell>
          <cell r="D3092">
            <v>420.26</v>
          </cell>
          <cell r="E3092">
            <v>119.66</v>
          </cell>
          <cell r="F3092">
            <v>539.91999999999996</v>
          </cell>
        </row>
        <row r="3093">
          <cell r="A3093" t="str">
            <v>46.08.110</v>
          </cell>
          <cell r="B3093" t="str">
            <v>Tubo galvanizado sem costura schedule 40, DN= 6´, inclusive conexões</v>
          </cell>
          <cell r="C3093" t="str">
            <v>M</v>
          </cell>
          <cell r="D3093">
            <v>784.48</v>
          </cell>
          <cell r="E3093">
            <v>131.61000000000001</v>
          </cell>
          <cell r="F3093">
            <v>916.09</v>
          </cell>
        </row>
        <row r="3094">
          <cell r="A3094" t="str">
            <v>46.09</v>
          </cell>
          <cell r="B3094" t="str">
            <v>Conexoes e acessorios em ferro fundido, predial e tradicional, esgoto e pluvial</v>
          </cell>
        </row>
        <row r="3095">
          <cell r="A3095" t="str">
            <v>46.09.050</v>
          </cell>
          <cell r="B3095" t="str">
            <v>Joelho 45° em ferro fundido, linha predial tradicional, DN= 50 mm</v>
          </cell>
          <cell r="C3095" t="str">
            <v>UN</v>
          </cell>
          <cell r="D3095">
            <v>65.099999999999994</v>
          </cell>
          <cell r="E3095">
            <v>14.36</v>
          </cell>
          <cell r="F3095">
            <v>79.459999999999994</v>
          </cell>
        </row>
        <row r="3096">
          <cell r="A3096" t="str">
            <v>46.09.060</v>
          </cell>
          <cell r="B3096" t="str">
            <v>Joelho 45° em ferro fundido, linha predial tradicional, DN= 75 mm</v>
          </cell>
          <cell r="C3096" t="str">
            <v>UN</v>
          </cell>
          <cell r="D3096">
            <v>86.86</v>
          </cell>
          <cell r="E3096">
            <v>14.36</v>
          </cell>
          <cell r="F3096">
            <v>101.22</v>
          </cell>
        </row>
        <row r="3097">
          <cell r="A3097" t="str">
            <v>46.09.070</v>
          </cell>
          <cell r="B3097" t="str">
            <v>Joelho 45° em ferro fundido, linha predial tradicional, DN= 100 mm</v>
          </cell>
          <cell r="C3097" t="str">
            <v>UN</v>
          </cell>
          <cell r="D3097">
            <v>113.44</v>
          </cell>
          <cell r="E3097">
            <v>19.149999999999999</v>
          </cell>
          <cell r="F3097">
            <v>132.59</v>
          </cell>
        </row>
        <row r="3098">
          <cell r="A3098" t="str">
            <v>46.09.080</v>
          </cell>
          <cell r="B3098" t="str">
            <v>Joelho 45° em ferro fundido, linha predial tradicional, DN= 150 mm</v>
          </cell>
          <cell r="C3098" t="str">
            <v>UN</v>
          </cell>
          <cell r="D3098">
            <v>186.69</v>
          </cell>
          <cell r="E3098">
            <v>19.149999999999999</v>
          </cell>
          <cell r="F3098">
            <v>205.84</v>
          </cell>
        </row>
        <row r="3099">
          <cell r="A3099" t="str">
            <v>46.09.100</v>
          </cell>
          <cell r="B3099" t="str">
            <v>Joelho 87° 30´ em ferro fundido, linha predial tradicional, DN= 50 mm</v>
          </cell>
          <cell r="C3099" t="str">
            <v>UN</v>
          </cell>
          <cell r="D3099">
            <v>95.27</v>
          </cell>
          <cell r="E3099">
            <v>14.36</v>
          </cell>
          <cell r="F3099">
            <v>109.63</v>
          </cell>
        </row>
        <row r="3100">
          <cell r="A3100" t="str">
            <v>46.09.110</v>
          </cell>
          <cell r="B3100" t="str">
            <v>Joelho 87° 30´ em ferro fundido, linha predial tradicional, DN= 75 mm</v>
          </cell>
          <cell r="C3100" t="str">
            <v>UN</v>
          </cell>
          <cell r="D3100">
            <v>109.31</v>
          </cell>
          <cell r="E3100">
            <v>14.36</v>
          </cell>
          <cell r="F3100">
            <v>123.67</v>
          </cell>
        </row>
        <row r="3101">
          <cell r="A3101" t="str">
            <v>46.09.120</v>
          </cell>
          <cell r="B3101" t="str">
            <v>Joelho 87° 30´ em ferro fundido, linha predial tradicional, DN= 100 mm</v>
          </cell>
          <cell r="C3101" t="str">
            <v>UN</v>
          </cell>
          <cell r="D3101">
            <v>174.55</v>
          </cell>
          <cell r="E3101">
            <v>19.149999999999999</v>
          </cell>
          <cell r="F3101">
            <v>193.7</v>
          </cell>
        </row>
        <row r="3102">
          <cell r="A3102" t="str">
            <v>46.09.130</v>
          </cell>
          <cell r="B3102" t="str">
            <v>Joelho 87° 30´ em ferro fundido, linha predial tradicional, DN= 150 mm</v>
          </cell>
          <cell r="C3102" t="str">
            <v>UN</v>
          </cell>
          <cell r="D3102">
            <v>308.39</v>
          </cell>
          <cell r="E3102">
            <v>19.149999999999999</v>
          </cell>
          <cell r="F3102">
            <v>327.54000000000002</v>
          </cell>
        </row>
        <row r="3103">
          <cell r="A3103" t="str">
            <v>46.09.150</v>
          </cell>
          <cell r="B3103" t="str">
            <v>Luva bolsa e bolsa em ferro fundido, linha predial tradicional, DN= 50 mm</v>
          </cell>
          <cell r="C3103" t="str">
            <v>UN</v>
          </cell>
          <cell r="D3103">
            <v>65.55</v>
          </cell>
          <cell r="E3103">
            <v>14.36</v>
          </cell>
          <cell r="F3103">
            <v>79.91</v>
          </cell>
        </row>
        <row r="3104">
          <cell r="A3104" t="str">
            <v>46.09.160</v>
          </cell>
          <cell r="B3104" t="str">
            <v>Luva bolsa e bolsa em ferro fundido, linha predial tradicional, DN= 75 mm</v>
          </cell>
          <cell r="C3104" t="str">
            <v>UN</v>
          </cell>
          <cell r="D3104">
            <v>79.209999999999994</v>
          </cell>
          <cell r="E3104">
            <v>14.36</v>
          </cell>
          <cell r="F3104">
            <v>93.57</v>
          </cell>
        </row>
        <row r="3105">
          <cell r="A3105" t="str">
            <v>46.09.170</v>
          </cell>
          <cell r="B3105" t="str">
            <v>Luva bolsa e bolsa em ferro fundido, linha predial tradicional, DN= 100 mm</v>
          </cell>
          <cell r="C3105" t="str">
            <v>UN</v>
          </cell>
          <cell r="D3105">
            <v>95.85</v>
          </cell>
          <cell r="E3105">
            <v>19.149999999999999</v>
          </cell>
          <cell r="F3105">
            <v>115</v>
          </cell>
        </row>
        <row r="3106">
          <cell r="A3106" t="str">
            <v>46.09.180</v>
          </cell>
          <cell r="B3106" t="str">
            <v>Luva bolsa e bolsa em ferro fundido, linha predial tradicional, DN= 150 mm</v>
          </cell>
          <cell r="C3106" t="str">
            <v>UN</v>
          </cell>
          <cell r="D3106">
            <v>134.47</v>
          </cell>
          <cell r="E3106">
            <v>19.149999999999999</v>
          </cell>
          <cell r="F3106">
            <v>153.62</v>
          </cell>
        </row>
        <row r="3107">
          <cell r="A3107" t="str">
            <v>46.09.200</v>
          </cell>
          <cell r="B3107" t="str">
            <v>Placa cega em ferro fundido, linha predial tradicional, DN= 75 mm</v>
          </cell>
          <cell r="C3107" t="str">
            <v>UN</v>
          </cell>
          <cell r="D3107">
            <v>51.43</v>
          </cell>
          <cell r="E3107">
            <v>14.36</v>
          </cell>
          <cell r="F3107">
            <v>65.790000000000006</v>
          </cell>
        </row>
        <row r="3108">
          <cell r="A3108" t="str">
            <v>46.09.210</v>
          </cell>
          <cell r="B3108" t="str">
            <v>Placa cega em ferro fundido, linha predial tradicional, DN= 100 mm</v>
          </cell>
          <cell r="C3108" t="str">
            <v>UN</v>
          </cell>
          <cell r="D3108">
            <v>70.02</v>
          </cell>
          <cell r="E3108">
            <v>19.149999999999999</v>
          </cell>
          <cell r="F3108">
            <v>89.17</v>
          </cell>
        </row>
        <row r="3109">
          <cell r="A3109" t="str">
            <v>46.09.230</v>
          </cell>
          <cell r="B3109" t="str">
            <v>Junção 45° em ferro fundido, linha predial tradicional, DN= 50 x 50 mm</v>
          </cell>
          <cell r="C3109" t="str">
            <v>UN</v>
          </cell>
          <cell r="D3109">
            <v>118.53</v>
          </cell>
          <cell r="E3109">
            <v>14.36</v>
          </cell>
          <cell r="F3109">
            <v>132.88999999999999</v>
          </cell>
        </row>
        <row r="3110">
          <cell r="A3110" t="str">
            <v>46.09.240</v>
          </cell>
          <cell r="B3110" t="str">
            <v>Junção 45° em ferro fundido, linha predial tradicional, DN= 75 x 50 mm</v>
          </cell>
          <cell r="C3110" t="str">
            <v>UN</v>
          </cell>
          <cell r="D3110">
            <v>142.6</v>
          </cell>
          <cell r="E3110">
            <v>19.149999999999999</v>
          </cell>
          <cell r="F3110">
            <v>161.75</v>
          </cell>
        </row>
        <row r="3111">
          <cell r="A3111" t="str">
            <v>46.09.250</v>
          </cell>
          <cell r="B3111" t="str">
            <v>Junção 45° em ferro fundido, linha predial tradicional, DN= 75 x 75 mm</v>
          </cell>
          <cell r="C3111" t="str">
            <v>UN</v>
          </cell>
          <cell r="D3111">
            <v>180.71</v>
          </cell>
          <cell r="E3111">
            <v>19.149999999999999</v>
          </cell>
          <cell r="F3111">
            <v>199.86</v>
          </cell>
        </row>
        <row r="3112">
          <cell r="A3112" t="str">
            <v>46.09.260</v>
          </cell>
          <cell r="B3112" t="str">
            <v>Junção 45° em ferro fundido, linha predial tradicional, DN= 100 x 50 mm</v>
          </cell>
          <cell r="C3112" t="str">
            <v>UN</v>
          </cell>
          <cell r="D3112">
            <v>156.78</v>
          </cell>
          <cell r="E3112">
            <v>19.149999999999999</v>
          </cell>
          <cell r="F3112">
            <v>175.93</v>
          </cell>
        </row>
        <row r="3113">
          <cell r="A3113" t="str">
            <v>46.09.270</v>
          </cell>
          <cell r="B3113" t="str">
            <v>Junção 45° em ferro fundido, linha predial tradicional, DN= 100 x 75 mm</v>
          </cell>
          <cell r="C3113" t="str">
            <v>UN</v>
          </cell>
          <cell r="D3113">
            <v>180.1</v>
          </cell>
          <cell r="E3113">
            <v>19.149999999999999</v>
          </cell>
          <cell r="F3113">
            <v>199.25</v>
          </cell>
        </row>
        <row r="3114">
          <cell r="A3114" t="str">
            <v>46.09.280</v>
          </cell>
          <cell r="B3114" t="str">
            <v>Junção 45° em ferro fundido, linha predial tradicional, DN= 100 x 100 mm</v>
          </cell>
          <cell r="C3114" t="str">
            <v>UN</v>
          </cell>
          <cell r="D3114">
            <v>216.45</v>
          </cell>
          <cell r="E3114">
            <v>19.149999999999999</v>
          </cell>
          <cell r="F3114">
            <v>235.6</v>
          </cell>
        </row>
        <row r="3115">
          <cell r="A3115" t="str">
            <v>46.09.290</v>
          </cell>
          <cell r="B3115" t="str">
            <v>Junção 45° em ferro fundido, linha predial tradicional, DN= 150 x 100 mm</v>
          </cell>
          <cell r="C3115" t="str">
            <v>UN</v>
          </cell>
          <cell r="D3115">
            <v>251.7</v>
          </cell>
          <cell r="E3115">
            <v>23.94</v>
          </cell>
          <cell r="F3115">
            <v>275.64</v>
          </cell>
        </row>
        <row r="3116">
          <cell r="A3116" t="str">
            <v>46.09.300</v>
          </cell>
          <cell r="B3116" t="str">
            <v>Junção dupla 45° em ferro fundido, linha predial tradicional, DN= 100 mm</v>
          </cell>
          <cell r="C3116" t="str">
            <v>UN</v>
          </cell>
          <cell r="D3116">
            <v>290.87</v>
          </cell>
          <cell r="E3116">
            <v>19.149999999999999</v>
          </cell>
          <cell r="F3116">
            <v>310.02</v>
          </cell>
        </row>
        <row r="3117">
          <cell r="A3117" t="str">
            <v>46.09.320</v>
          </cell>
          <cell r="B3117" t="str">
            <v>Te sanitário 87° 30´ em ferro fundido, linha predial tradicional, DN= 50 x 50 mm</v>
          </cell>
          <cell r="C3117" t="str">
            <v>UN</v>
          </cell>
          <cell r="D3117">
            <v>119.65</v>
          </cell>
          <cell r="E3117">
            <v>14.36</v>
          </cell>
          <cell r="F3117">
            <v>134.01</v>
          </cell>
        </row>
        <row r="3118">
          <cell r="A3118" t="str">
            <v>46.09.330</v>
          </cell>
          <cell r="B3118" t="str">
            <v>Te sanitário 87° 30´ em ferro fundido, linha predial tradicional, DN= 75 x 50 mm</v>
          </cell>
          <cell r="C3118" t="str">
            <v>UN</v>
          </cell>
          <cell r="D3118">
            <v>136.91999999999999</v>
          </cell>
          <cell r="E3118">
            <v>19.149999999999999</v>
          </cell>
          <cell r="F3118">
            <v>156.07</v>
          </cell>
        </row>
        <row r="3119">
          <cell r="A3119" t="str">
            <v>46.09.340</v>
          </cell>
          <cell r="B3119" t="str">
            <v>Te sanitário 87° 30´ em ferro fundido, linha predial tradicional, DN= 75 x 75 mm</v>
          </cell>
          <cell r="C3119" t="str">
            <v>UN</v>
          </cell>
          <cell r="D3119">
            <v>162.21</v>
          </cell>
          <cell r="E3119">
            <v>19.149999999999999</v>
          </cell>
          <cell r="F3119">
            <v>181.36</v>
          </cell>
        </row>
        <row r="3120">
          <cell r="A3120" t="str">
            <v>46.09.350</v>
          </cell>
          <cell r="B3120" t="str">
            <v>Te sanitário 87° 30´ em ferro fundido, linha predial tradicional, DN= 100 x 50 mm</v>
          </cell>
          <cell r="C3120" t="str">
            <v>UN</v>
          </cell>
          <cell r="D3120">
            <v>158.69999999999999</v>
          </cell>
          <cell r="E3120">
            <v>19.149999999999999</v>
          </cell>
          <cell r="F3120">
            <v>177.85</v>
          </cell>
        </row>
        <row r="3121">
          <cell r="A3121" t="str">
            <v>46.09.360</v>
          </cell>
          <cell r="B3121" t="str">
            <v>Te sanitário 87° 30´ em ferro fundido, linha predial tradicional, DN= 100 x 75 mm</v>
          </cell>
          <cell r="C3121" t="str">
            <v>UN</v>
          </cell>
          <cell r="D3121">
            <v>168.97</v>
          </cell>
          <cell r="E3121">
            <v>19.149999999999999</v>
          </cell>
          <cell r="F3121">
            <v>188.12</v>
          </cell>
        </row>
        <row r="3122">
          <cell r="A3122" t="str">
            <v>46.09.370</v>
          </cell>
          <cell r="B3122" t="str">
            <v>Te sanitário 87° 30´ em ferro fundido, linha predial tradicional, DN= 100 x 100 mm</v>
          </cell>
          <cell r="C3122" t="str">
            <v>UN</v>
          </cell>
          <cell r="D3122">
            <v>219.41</v>
          </cell>
          <cell r="E3122">
            <v>19.149999999999999</v>
          </cell>
          <cell r="F3122">
            <v>238.56</v>
          </cell>
        </row>
        <row r="3123">
          <cell r="A3123" t="str">
            <v>46.09.400</v>
          </cell>
          <cell r="B3123" t="str">
            <v>Bucha de redução em ferro fundido, linha predial tradicional, DN= 75 x 50 mm</v>
          </cell>
          <cell r="C3123" t="str">
            <v>UN</v>
          </cell>
          <cell r="D3123">
            <v>44.89</v>
          </cell>
          <cell r="E3123">
            <v>19.149999999999999</v>
          </cell>
          <cell r="F3123">
            <v>64.040000000000006</v>
          </cell>
        </row>
        <row r="3124">
          <cell r="A3124" t="str">
            <v>46.09.410</v>
          </cell>
          <cell r="B3124" t="str">
            <v>Bucha de redução em ferro fundido, linha predial tradicional, DN= 100 x 75 mm</v>
          </cell>
          <cell r="C3124" t="str">
            <v>UN</v>
          </cell>
          <cell r="D3124">
            <v>52.51</v>
          </cell>
          <cell r="E3124">
            <v>19.149999999999999</v>
          </cell>
          <cell r="F3124">
            <v>71.66</v>
          </cell>
        </row>
        <row r="3125">
          <cell r="A3125" t="str">
            <v>46.09.420</v>
          </cell>
          <cell r="B3125" t="str">
            <v>Bucha de redução em ferro fundido, linha predial tradicional, DN= 150 x 100 mm</v>
          </cell>
          <cell r="C3125" t="str">
            <v>UN</v>
          </cell>
          <cell r="D3125">
            <v>134.49</v>
          </cell>
          <cell r="E3125">
            <v>23.94</v>
          </cell>
          <cell r="F3125">
            <v>158.43</v>
          </cell>
        </row>
        <row r="3126">
          <cell r="A3126" t="str">
            <v>46.10</v>
          </cell>
          <cell r="B3126" t="str">
            <v>Tubulacao em cobre para agua quente, gas e vapor</v>
          </cell>
        </row>
        <row r="3127">
          <cell r="A3127" t="str">
            <v>46.10.010</v>
          </cell>
          <cell r="B3127" t="str">
            <v>Tubo de cobre classe A, DN= 15mm (1/2´), inclusive conexões</v>
          </cell>
          <cell r="C3127" t="str">
            <v>M</v>
          </cell>
          <cell r="D3127">
            <v>76.14</v>
          </cell>
          <cell r="E3127">
            <v>15.8</v>
          </cell>
          <cell r="F3127">
            <v>91.94</v>
          </cell>
        </row>
        <row r="3128">
          <cell r="A3128" t="str">
            <v>46.10.020</v>
          </cell>
          <cell r="B3128" t="str">
            <v>Tubo de cobre classe A, DN= 22mm (3/4´), inclusive conexões</v>
          </cell>
          <cell r="C3128" t="str">
            <v>M</v>
          </cell>
          <cell r="D3128">
            <v>111.06</v>
          </cell>
          <cell r="E3128">
            <v>17.23</v>
          </cell>
          <cell r="F3128">
            <v>128.29</v>
          </cell>
        </row>
        <row r="3129">
          <cell r="A3129" t="str">
            <v>46.10.030</v>
          </cell>
          <cell r="B3129" t="str">
            <v>Tubo de cobre classe A, DN= 28mm (1´), inclusive conexões</v>
          </cell>
          <cell r="C3129" t="str">
            <v>M</v>
          </cell>
          <cell r="D3129">
            <v>132.34</v>
          </cell>
          <cell r="E3129">
            <v>21.54</v>
          </cell>
          <cell r="F3129">
            <v>153.88</v>
          </cell>
        </row>
        <row r="3130">
          <cell r="A3130" t="str">
            <v>46.10.040</v>
          </cell>
          <cell r="B3130" t="str">
            <v>Tubo de cobre classe A, DN= 35mm (1 1/4´), inclusive conexões</v>
          </cell>
          <cell r="C3130" t="str">
            <v>M</v>
          </cell>
          <cell r="D3130">
            <v>222.43</v>
          </cell>
          <cell r="E3130">
            <v>24.41</v>
          </cell>
          <cell r="F3130">
            <v>246.84</v>
          </cell>
        </row>
        <row r="3131">
          <cell r="A3131" t="str">
            <v>46.10.050</v>
          </cell>
          <cell r="B3131" t="str">
            <v>Tubo de cobre classe A, DN= 42mm (1 1/2´), inclusive conexões</v>
          </cell>
          <cell r="C3131" t="str">
            <v>M</v>
          </cell>
          <cell r="D3131">
            <v>264.25</v>
          </cell>
          <cell r="E3131">
            <v>24.41</v>
          </cell>
          <cell r="F3131">
            <v>288.66000000000003</v>
          </cell>
        </row>
        <row r="3132">
          <cell r="A3132" t="str">
            <v>46.10.060</v>
          </cell>
          <cell r="B3132" t="str">
            <v>Tubo de cobre classe A, DN= 54mm (2´), inclusive conexões</v>
          </cell>
          <cell r="C3132" t="str">
            <v>M</v>
          </cell>
          <cell r="D3132">
            <v>352.96</v>
          </cell>
          <cell r="E3132">
            <v>33.020000000000003</v>
          </cell>
          <cell r="F3132">
            <v>385.98</v>
          </cell>
        </row>
        <row r="3133">
          <cell r="A3133" t="str">
            <v>46.10.070</v>
          </cell>
          <cell r="B3133" t="str">
            <v>Tubo de cobre classe A, DN= 66mm (2 1/2´), inclusive conexões</v>
          </cell>
          <cell r="C3133" t="str">
            <v>M</v>
          </cell>
          <cell r="D3133">
            <v>449.13</v>
          </cell>
          <cell r="E3133">
            <v>38.770000000000003</v>
          </cell>
          <cell r="F3133">
            <v>487.9</v>
          </cell>
        </row>
        <row r="3134">
          <cell r="A3134" t="str">
            <v>46.10.080</v>
          </cell>
          <cell r="B3134" t="str">
            <v>Tubo de cobre classe A, DN= 79mm (3´), inclusive conexões</v>
          </cell>
          <cell r="C3134" t="str">
            <v>M</v>
          </cell>
          <cell r="D3134">
            <v>629.6</v>
          </cell>
          <cell r="E3134">
            <v>41.64</v>
          </cell>
          <cell r="F3134">
            <v>671.24</v>
          </cell>
        </row>
        <row r="3135">
          <cell r="A3135" t="str">
            <v>46.10.090</v>
          </cell>
          <cell r="B3135" t="str">
            <v>Tubo de cobre classe A, DN= 104mm (4´), inclusive conexões</v>
          </cell>
          <cell r="C3135" t="str">
            <v>M</v>
          </cell>
          <cell r="D3135">
            <v>756.77</v>
          </cell>
          <cell r="E3135">
            <v>47.39</v>
          </cell>
          <cell r="F3135">
            <v>804.16</v>
          </cell>
        </row>
        <row r="3136">
          <cell r="A3136" t="str">
            <v>46.10.200</v>
          </cell>
          <cell r="B3136" t="str">
            <v>Tubo de cobre classe E, DN= 22mm (3/4´), inclusive conexões</v>
          </cell>
          <cell r="C3136" t="str">
            <v>M</v>
          </cell>
          <cell r="D3136">
            <v>80.69</v>
          </cell>
          <cell r="E3136">
            <v>17.23</v>
          </cell>
          <cell r="F3136">
            <v>97.92</v>
          </cell>
        </row>
        <row r="3137">
          <cell r="A3137" t="str">
            <v>46.10.210</v>
          </cell>
          <cell r="B3137" t="str">
            <v>Tubo de cobre classe E, DN= 28mm (1´), inclusive conexões</v>
          </cell>
          <cell r="C3137" t="str">
            <v>M</v>
          </cell>
          <cell r="D3137">
            <v>91.79</v>
          </cell>
          <cell r="E3137">
            <v>21.54</v>
          </cell>
          <cell r="F3137">
            <v>113.33</v>
          </cell>
        </row>
        <row r="3138">
          <cell r="A3138" t="str">
            <v>46.10.220</v>
          </cell>
          <cell r="B3138" t="str">
            <v>Tubo de cobre classe E, DN= 35mm (1 1/4´), inclusive conexões</v>
          </cell>
          <cell r="C3138" t="str">
            <v>M</v>
          </cell>
          <cell r="D3138">
            <v>166.29</v>
          </cell>
          <cell r="E3138">
            <v>24.41</v>
          </cell>
          <cell r="F3138">
            <v>190.7</v>
          </cell>
        </row>
        <row r="3139">
          <cell r="A3139" t="str">
            <v>46.10.230</v>
          </cell>
          <cell r="B3139" t="str">
            <v>Tubo de cobre classe E, DN= 42mm (1 1/2´), inclusive conexões</v>
          </cell>
          <cell r="C3139" t="str">
            <v>M</v>
          </cell>
          <cell r="D3139">
            <v>207.57</v>
          </cell>
          <cell r="E3139">
            <v>24.41</v>
          </cell>
          <cell r="F3139">
            <v>231.98</v>
          </cell>
        </row>
        <row r="3140">
          <cell r="A3140" t="str">
            <v>46.10.240</v>
          </cell>
          <cell r="B3140" t="str">
            <v>Tubo de cobre classe E, DN= 54mm (2´), inclusive conexões</v>
          </cell>
          <cell r="C3140" t="str">
            <v>M</v>
          </cell>
          <cell r="D3140">
            <v>270.43</v>
          </cell>
          <cell r="E3140">
            <v>33.020000000000003</v>
          </cell>
          <cell r="F3140">
            <v>303.45</v>
          </cell>
        </row>
        <row r="3141">
          <cell r="A3141" t="str">
            <v>46.10.250</v>
          </cell>
          <cell r="B3141" t="str">
            <v>Tubo de cobre classe E, DN= 66mm (2 1/2´), inclusive conexões</v>
          </cell>
          <cell r="C3141" t="str">
            <v>M</v>
          </cell>
          <cell r="D3141">
            <v>379.38</v>
          </cell>
          <cell r="E3141">
            <v>38.770000000000003</v>
          </cell>
          <cell r="F3141">
            <v>418.15</v>
          </cell>
        </row>
        <row r="3142">
          <cell r="A3142" t="str">
            <v>46.12</v>
          </cell>
          <cell r="B3142" t="str">
            <v>Tubulacao em concreto para rede de aguas pluviais</v>
          </cell>
        </row>
        <row r="3143">
          <cell r="A3143" t="str">
            <v>46.12.010</v>
          </cell>
          <cell r="B3143" t="str">
            <v>Tubo de concreto (PS-1), DN= 300mm</v>
          </cell>
          <cell r="C3143" t="str">
            <v>M</v>
          </cell>
          <cell r="D3143">
            <v>60.16</v>
          </cell>
          <cell r="E3143">
            <v>31.65</v>
          </cell>
          <cell r="F3143">
            <v>91.81</v>
          </cell>
        </row>
        <row r="3144">
          <cell r="A3144" t="str">
            <v>46.12.020</v>
          </cell>
          <cell r="B3144" t="str">
            <v>Tubo de concreto (PS-1), DN= 400mm</v>
          </cell>
          <cell r="C3144" t="str">
            <v>M</v>
          </cell>
          <cell r="D3144">
            <v>75.69</v>
          </cell>
          <cell r="E3144">
            <v>36.74</v>
          </cell>
          <cell r="F3144">
            <v>112.43</v>
          </cell>
        </row>
        <row r="3145">
          <cell r="A3145" t="str">
            <v>46.12.050</v>
          </cell>
          <cell r="B3145" t="str">
            <v>Tubo de concreto (PS-2), DN= 300mm</v>
          </cell>
          <cell r="C3145" t="str">
            <v>M</v>
          </cell>
          <cell r="D3145">
            <v>62.3</v>
          </cell>
          <cell r="E3145">
            <v>31.65</v>
          </cell>
          <cell r="F3145">
            <v>93.95</v>
          </cell>
        </row>
        <row r="3146">
          <cell r="A3146" t="str">
            <v>46.12.060</v>
          </cell>
          <cell r="B3146" t="str">
            <v>Tubo de concreto (PS-2), DN= 400mm</v>
          </cell>
          <cell r="C3146" t="str">
            <v>M</v>
          </cell>
          <cell r="D3146">
            <v>78.28</v>
          </cell>
          <cell r="E3146">
            <v>36.74</v>
          </cell>
          <cell r="F3146">
            <v>115.02</v>
          </cell>
        </row>
        <row r="3147">
          <cell r="A3147" t="str">
            <v>46.12.070</v>
          </cell>
          <cell r="B3147" t="str">
            <v>Tubo de concreto (PS-2), DN= 500mm</v>
          </cell>
          <cell r="C3147" t="str">
            <v>M</v>
          </cell>
          <cell r="D3147">
            <v>110.1</v>
          </cell>
          <cell r="E3147">
            <v>45.36</v>
          </cell>
          <cell r="F3147">
            <v>155.46</v>
          </cell>
        </row>
        <row r="3148">
          <cell r="A3148" t="str">
            <v>46.12.080</v>
          </cell>
          <cell r="B3148" t="str">
            <v>Tubo de concreto (PA-1), DN= 600mm</v>
          </cell>
          <cell r="C3148" t="str">
            <v>M</v>
          </cell>
          <cell r="D3148">
            <v>175.3</v>
          </cell>
          <cell r="E3148">
            <v>51.63</v>
          </cell>
          <cell r="F3148">
            <v>226.93</v>
          </cell>
        </row>
        <row r="3149">
          <cell r="A3149" t="str">
            <v>46.12.100</v>
          </cell>
          <cell r="B3149" t="str">
            <v>Tubo de concreto (PA-1), DN= 800mm</v>
          </cell>
          <cell r="C3149" t="str">
            <v>M</v>
          </cell>
          <cell r="D3149">
            <v>300.10000000000002</v>
          </cell>
          <cell r="E3149">
            <v>66.52</v>
          </cell>
          <cell r="F3149">
            <v>366.62</v>
          </cell>
        </row>
        <row r="3150">
          <cell r="A3150" t="str">
            <v>46.12.120</v>
          </cell>
          <cell r="B3150" t="str">
            <v>Tubo de concreto (PA-1), DN= 1000mm</v>
          </cell>
          <cell r="C3150" t="str">
            <v>M</v>
          </cell>
          <cell r="D3150">
            <v>501.49</v>
          </cell>
          <cell r="E3150">
            <v>83.79</v>
          </cell>
          <cell r="F3150">
            <v>585.28</v>
          </cell>
        </row>
        <row r="3151">
          <cell r="A3151" t="str">
            <v>46.12.140</v>
          </cell>
          <cell r="B3151" t="str">
            <v>Tubo de concreto (PA-1), DN= 1200mm</v>
          </cell>
          <cell r="C3151" t="str">
            <v>M</v>
          </cell>
          <cell r="D3151">
            <v>746.29</v>
          </cell>
          <cell r="E3151">
            <v>125.26</v>
          </cell>
          <cell r="F3151">
            <v>871.55</v>
          </cell>
        </row>
        <row r="3152">
          <cell r="A3152" t="str">
            <v>46.12.150</v>
          </cell>
          <cell r="B3152" t="str">
            <v>Tubo de concreto (PA-2), DN= 600mm</v>
          </cell>
          <cell r="C3152" t="str">
            <v>M</v>
          </cell>
          <cell r="D3152">
            <v>170.87</v>
          </cell>
          <cell r="E3152">
            <v>51.63</v>
          </cell>
          <cell r="F3152">
            <v>222.5</v>
          </cell>
        </row>
        <row r="3153">
          <cell r="A3153" t="str">
            <v>46.12.160</v>
          </cell>
          <cell r="B3153" t="str">
            <v>Tubo de concreto (PA-2), DN= 800mm</v>
          </cell>
          <cell r="C3153" t="str">
            <v>M</v>
          </cell>
          <cell r="D3153">
            <v>352.26</v>
          </cell>
          <cell r="E3153">
            <v>66.52</v>
          </cell>
          <cell r="F3153">
            <v>418.78</v>
          </cell>
        </row>
        <row r="3154">
          <cell r="A3154" t="str">
            <v>46.12.170</v>
          </cell>
          <cell r="B3154" t="str">
            <v>Tubo de concreto (PA-2), DN= 1000mm</v>
          </cell>
          <cell r="C3154" t="str">
            <v>M</v>
          </cell>
          <cell r="D3154">
            <v>505.11</v>
          </cell>
          <cell r="E3154">
            <v>83.79</v>
          </cell>
          <cell r="F3154">
            <v>588.9</v>
          </cell>
        </row>
        <row r="3155">
          <cell r="A3155" t="str">
            <v>46.12.180</v>
          </cell>
          <cell r="B3155" t="str">
            <v>Tubo de concreto (PA-3), DN= 600mm</v>
          </cell>
          <cell r="C3155" t="str">
            <v>M</v>
          </cell>
          <cell r="D3155">
            <v>234.95</v>
          </cell>
          <cell r="E3155">
            <v>51.63</v>
          </cell>
          <cell r="F3155">
            <v>286.58</v>
          </cell>
        </row>
        <row r="3156">
          <cell r="A3156" t="str">
            <v>46.12.190</v>
          </cell>
          <cell r="B3156" t="str">
            <v>Tubo de concreto (PA-3), DN= 800mm</v>
          </cell>
          <cell r="C3156" t="str">
            <v>M</v>
          </cell>
          <cell r="D3156">
            <v>453.24</v>
          </cell>
          <cell r="E3156">
            <v>66.52</v>
          </cell>
          <cell r="F3156">
            <v>519.76</v>
          </cell>
        </row>
        <row r="3157">
          <cell r="A3157" t="str">
            <v>46.12.200</v>
          </cell>
          <cell r="B3157" t="str">
            <v>Tubo de concreto (PA-3), DN= 1000mm</v>
          </cell>
          <cell r="C3157" t="str">
            <v>M</v>
          </cell>
          <cell r="D3157">
            <v>688.39</v>
          </cell>
          <cell r="E3157">
            <v>83.79</v>
          </cell>
          <cell r="F3157">
            <v>772.18</v>
          </cell>
        </row>
        <row r="3158">
          <cell r="A3158" t="str">
            <v>46.12.210</v>
          </cell>
          <cell r="B3158" t="str">
            <v>Meio tubo de concreto, DN= 300mm</v>
          </cell>
          <cell r="C3158" t="str">
            <v>M</v>
          </cell>
          <cell r="D3158">
            <v>33.93</v>
          </cell>
          <cell r="E3158">
            <v>30.67</v>
          </cell>
          <cell r="F3158">
            <v>64.599999999999994</v>
          </cell>
        </row>
        <row r="3159">
          <cell r="A3159" t="str">
            <v>46.12.220</v>
          </cell>
          <cell r="B3159" t="str">
            <v>Meio tubo de concreto, DN= 400mm</v>
          </cell>
          <cell r="C3159" t="str">
            <v>M</v>
          </cell>
          <cell r="D3159">
            <v>39.08</v>
          </cell>
          <cell r="E3159">
            <v>39.07</v>
          </cell>
          <cell r="F3159">
            <v>78.150000000000006</v>
          </cell>
        </row>
        <row r="3160">
          <cell r="A3160" t="str">
            <v>46.12.240</v>
          </cell>
          <cell r="B3160" t="str">
            <v>Meio tubo de concreto, DN= 600mm</v>
          </cell>
          <cell r="C3160" t="str">
            <v>M</v>
          </cell>
          <cell r="D3160">
            <v>71.349999999999994</v>
          </cell>
          <cell r="E3160">
            <v>66.03</v>
          </cell>
          <cell r="F3160">
            <v>137.38</v>
          </cell>
        </row>
        <row r="3161">
          <cell r="A3161" t="str">
            <v>46.12.250</v>
          </cell>
          <cell r="B3161" t="str">
            <v>Tubo de concreto (PA-2), DN= 1500mm</v>
          </cell>
          <cell r="C3161" t="str">
            <v>M</v>
          </cell>
          <cell r="D3161">
            <v>1076.8499999999999</v>
          </cell>
          <cell r="E3161">
            <v>187.89</v>
          </cell>
          <cell r="F3161">
            <v>1264.74</v>
          </cell>
        </row>
        <row r="3162">
          <cell r="A3162" t="str">
            <v>46.12.260</v>
          </cell>
          <cell r="B3162" t="str">
            <v>Tubo de concreto (PA-1), DN= 400mm</v>
          </cell>
          <cell r="C3162" t="str">
            <v>M</v>
          </cell>
          <cell r="D3162">
            <v>105.28</v>
          </cell>
          <cell r="E3162">
            <v>36.74</v>
          </cell>
          <cell r="F3162">
            <v>142.02000000000001</v>
          </cell>
        </row>
        <row r="3163">
          <cell r="A3163" t="str">
            <v>46.12.270</v>
          </cell>
          <cell r="B3163" t="str">
            <v>Tubo de concreto (PA-2), DN= 400mm</v>
          </cell>
          <cell r="C3163" t="str">
            <v>M</v>
          </cell>
          <cell r="D3163">
            <v>97.76</v>
          </cell>
          <cell r="E3163">
            <v>36.74</v>
          </cell>
          <cell r="F3163">
            <v>134.5</v>
          </cell>
        </row>
        <row r="3164">
          <cell r="A3164" t="str">
            <v>46.12.280</v>
          </cell>
          <cell r="B3164" t="str">
            <v>Tubo de concreto (PA-3), DN= 400mm</v>
          </cell>
          <cell r="C3164" t="str">
            <v>M</v>
          </cell>
          <cell r="D3164">
            <v>146.74</v>
          </cell>
          <cell r="E3164">
            <v>36.74</v>
          </cell>
          <cell r="F3164">
            <v>183.48</v>
          </cell>
        </row>
        <row r="3165">
          <cell r="A3165" t="str">
            <v>46.12.290</v>
          </cell>
          <cell r="B3165" t="str">
            <v>Tubo de concreto (PA-2), DN= 700mm</v>
          </cell>
          <cell r="C3165" t="str">
            <v>M</v>
          </cell>
          <cell r="D3165">
            <v>223.07</v>
          </cell>
          <cell r="E3165">
            <v>57.89</v>
          </cell>
          <cell r="F3165">
            <v>280.95999999999998</v>
          </cell>
        </row>
        <row r="3166">
          <cell r="A3166" t="str">
            <v>46.12.300</v>
          </cell>
          <cell r="B3166" t="str">
            <v>Tubo de concreto (PA-2), DN= 500mm</v>
          </cell>
          <cell r="C3166" t="str">
            <v>M</v>
          </cell>
          <cell r="D3166">
            <v>135.22</v>
          </cell>
          <cell r="E3166">
            <v>45.36</v>
          </cell>
          <cell r="F3166">
            <v>180.58</v>
          </cell>
        </row>
        <row r="3167">
          <cell r="A3167" t="str">
            <v>46.12.310</v>
          </cell>
          <cell r="B3167" t="str">
            <v>Tubo de concreto (PA-2), DN= 900mm</v>
          </cell>
          <cell r="C3167" t="str">
            <v>M</v>
          </cell>
          <cell r="D3167">
            <v>393.36</v>
          </cell>
          <cell r="E3167">
            <v>75.16</v>
          </cell>
          <cell r="F3167">
            <v>468.52</v>
          </cell>
        </row>
        <row r="3168">
          <cell r="A3168" t="str">
            <v>46.12.320</v>
          </cell>
          <cell r="B3168" t="str">
            <v>Tubo de concreto (PA-1), DN= 300mm</v>
          </cell>
          <cell r="C3168" t="str">
            <v>M</v>
          </cell>
          <cell r="D3168">
            <v>103.12</v>
          </cell>
          <cell r="E3168">
            <v>31.65</v>
          </cell>
          <cell r="F3168">
            <v>134.77000000000001</v>
          </cell>
        </row>
        <row r="3169">
          <cell r="A3169" t="str">
            <v>46.12.330</v>
          </cell>
          <cell r="B3169" t="str">
            <v>Tubo de concreto (PA-2), DN= 300mm</v>
          </cell>
          <cell r="C3169" t="str">
            <v>M</v>
          </cell>
          <cell r="D3169">
            <v>92.03</v>
          </cell>
          <cell r="E3169">
            <v>31.65</v>
          </cell>
          <cell r="F3169">
            <v>123.68</v>
          </cell>
        </row>
        <row r="3170">
          <cell r="A3170" t="str">
            <v>46.12.340</v>
          </cell>
          <cell r="B3170" t="str">
            <v>Meio tubo de concreto, DN= 200mm</v>
          </cell>
          <cell r="C3170" t="str">
            <v>M</v>
          </cell>
          <cell r="D3170">
            <v>22.34</v>
          </cell>
          <cell r="E3170">
            <v>11.17</v>
          </cell>
          <cell r="F3170">
            <v>33.51</v>
          </cell>
        </row>
        <row r="3171">
          <cell r="A3171" t="str">
            <v>46.13</v>
          </cell>
          <cell r="B3171" t="str">
            <v>Tubulacao em PEAD corrugado perfurado para rede drenagem</v>
          </cell>
        </row>
        <row r="3172">
          <cell r="A3172" t="str">
            <v>46.13.006</v>
          </cell>
          <cell r="B3172" t="str">
            <v>Tubo em polietileno de alta densidade corrugado perfurado, DN= 2 1/2´, inclusive conexões</v>
          </cell>
          <cell r="C3172" t="str">
            <v>M</v>
          </cell>
          <cell r="D3172">
            <v>9.4600000000000009</v>
          </cell>
          <cell r="E3172">
            <v>1.6</v>
          </cell>
          <cell r="F3172">
            <v>11.06</v>
          </cell>
        </row>
        <row r="3173">
          <cell r="A3173" t="str">
            <v>46.13.010</v>
          </cell>
          <cell r="B3173" t="str">
            <v>Tubo em polietileno de alta densidade corrugado perfurado, DN= 3´, inclusive conexões</v>
          </cell>
          <cell r="C3173" t="str">
            <v>M</v>
          </cell>
          <cell r="D3173">
            <v>11.62</v>
          </cell>
          <cell r="E3173">
            <v>1.6</v>
          </cell>
          <cell r="F3173">
            <v>13.22</v>
          </cell>
        </row>
        <row r="3174">
          <cell r="A3174" t="str">
            <v>46.13.020</v>
          </cell>
          <cell r="B3174" t="str">
            <v>Tubo em polietileno de alta densidade corrugado perfurado, DN= 4´, inclusive conexões</v>
          </cell>
          <cell r="C3174" t="str">
            <v>M</v>
          </cell>
          <cell r="D3174">
            <v>16.84</v>
          </cell>
          <cell r="E3174">
            <v>1.6</v>
          </cell>
          <cell r="F3174">
            <v>18.440000000000001</v>
          </cell>
        </row>
        <row r="3175">
          <cell r="A3175" t="str">
            <v>46.13.026</v>
          </cell>
          <cell r="B3175" t="str">
            <v>Tubo em polietileno de alta densidade corrugado perfurado, DN= 6´, inclusive conexões</v>
          </cell>
          <cell r="C3175" t="str">
            <v>M</v>
          </cell>
          <cell r="D3175">
            <v>41.58</v>
          </cell>
          <cell r="E3175">
            <v>1.6</v>
          </cell>
          <cell r="F3175">
            <v>43.18</v>
          </cell>
        </row>
        <row r="3176">
          <cell r="A3176" t="str">
            <v>46.13.030</v>
          </cell>
          <cell r="B3176" t="str">
            <v>Tubo em polietileno de alta densidade corrugado perfurado, DN= 8´, inclusive conexões</v>
          </cell>
          <cell r="C3176" t="str">
            <v>M</v>
          </cell>
          <cell r="D3176">
            <v>35.270000000000003</v>
          </cell>
          <cell r="E3176">
            <v>1.6</v>
          </cell>
          <cell r="F3176">
            <v>36.869999999999997</v>
          </cell>
        </row>
        <row r="3177">
          <cell r="A3177" t="str">
            <v>46.13.100</v>
          </cell>
          <cell r="B3177" t="str">
            <v>Tubo em polietileno de alta densidade corrugado, DN/DI= 250 mm</v>
          </cell>
          <cell r="C3177" t="str">
            <v>M</v>
          </cell>
          <cell r="D3177">
            <v>89.9</v>
          </cell>
          <cell r="E3177">
            <v>2.39</v>
          </cell>
          <cell r="F3177">
            <v>92.29</v>
          </cell>
        </row>
        <row r="3178">
          <cell r="A3178" t="str">
            <v>46.13.101</v>
          </cell>
          <cell r="B3178" t="str">
            <v>Tubo em polietileno de alta densidade corrugado, DN/DI= 300 mm</v>
          </cell>
          <cell r="C3178" t="str">
            <v>M</v>
          </cell>
          <cell r="D3178">
            <v>121.43</v>
          </cell>
          <cell r="E3178">
            <v>2.39</v>
          </cell>
          <cell r="F3178">
            <v>123.82</v>
          </cell>
        </row>
        <row r="3179">
          <cell r="A3179" t="str">
            <v>46.13.102</v>
          </cell>
          <cell r="B3179" t="str">
            <v>Tubo em polietileno de alta densidade corrugado, DN/DI= 400 mm</v>
          </cell>
          <cell r="C3179" t="str">
            <v>M</v>
          </cell>
          <cell r="D3179">
            <v>193.8</v>
          </cell>
          <cell r="E3179">
            <v>2.39</v>
          </cell>
          <cell r="F3179">
            <v>196.19</v>
          </cell>
        </row>
        <row r="3180">
          <cell r="A3180" t="str">
            <v>46.13.103</v>
          </cell>
          <cell r="B3180" t="str">
            <v>Tubo em polietileno de alta densidade corrugado, DN/DI= 500 mm</v>
          </cell>
          <cell r="C3180" t="str">
            <v>M</v>
          </cell>
          <cell r="D3180">
            <v>298.12</v>
          </cell>
          <cell r="E3180">
            <v>2.39</v>
          </cell>
          <cell r="F3180">
            <v>300.51</v>
          </cell>
        </row>
        <row r="3181">
          <cell r="A3181" t="str">
            <v>46.13.104</v>
          </cell>
          <cell r="B3181" t="str">
            <v>Tubo em polietileno de alta densidade corrugado, DN/DI= 600 mm</v>
          </cell>
          <cell r="C3181" t="str">
            <v>M</v>
          </cell>
          <cell r="D3181">
            <v>439.8</v>
          </cell>
          <cell r="E3181">
            <v>2.39</v>
          </cell>
          <cell r="F3181">
            <v>442.19</v>
          </cell>
        </row>
        <row r="3182">
          <cell r="A3182" t="str">
            <v>46.13.105</v>
          </cell>
          <cell r="B3182" t="str">
            <v>Tubo em polietileno de alta densidade corrugado, DN/DI= 800 mm</v>
          </cell>
          <cell r="C3182" t="str">
            <v>M</v>
          </cell>
          <cell r="D3182">
            <v>684.32</v>
          </cell>
          <cell r="E3182">
            <v>2.39</v>
          </cell>
          <cell r="F3182">
            <v>686.71</v>
          </cell>
        </row>
        <row r="3183">
          <cell r="A3183" t="str">
            <v>46.13.106</v>
          </cell>
          <cell r="B3183" t="str">
            <v>Tubo em polietileno de alta densidade corrugado, DN/DI= 1000 mm</v>
          </cell>
          <cell r="C3183" t="str">
            <v>M</v>
          </cell>
          <cell r="D3183">
            <v>1023.68</v>
          </cell>
          <cell r="E3183">
            <v>2.39</v>
          </cell>
          <cell r="F3183">
            <v>1026.07</v>
          </cell>
        </row>
        <row r="3184">
          <cell r="A3184" t="str">
            <v>46.13.107</v>
          </cell>
          <cell r="B3184" t="str">
            <v>Tubo em polietileno de alta densidade corrugado, DN/DI= 1200 mm</v>
          </cell>
          <cell r="C3184" t="str">
            <v>M</v>
          </cell>
          <cell r="D3184">
            <v>1446.48</v>
          </cell>
          <cell r="E3184">
            <v>2.39</v>
          </cell>
          <cell r="F3184">
            <v>1448.87</v>
          </cell>
        </row>
        <row r="3185">
          <cell r="A3185" t="str">
            <v>46.14</v>
          </cell>
          <cell r="B3185" t="str">
            <v>Tubulacao em ferro ductil para redes de saneamento</v>
          </cell>
        </row>
        <row r="3186">
          <cell r="A3186" t="str">
            <v>46.14.020</v>
          </cell>
          <cell r="B3186" t="str">
            <v>Tubo de ferro fundido classe K-7 com junta elástica, DN= 150mm, inclusive conexões</v>
          </cell>
          <cell r="C3186" t="str">
            <v>M</v>
          </cell>
          <cell r="D3186">
            <v>544.19000000000005</v>
          </cell>
          <cell r="E3186">
            <v>33.67</v>
          </cell>
          <cell r="F3186">
            <v>577.86</v>
          </cell>
        </row>
        <row r="3187">
          <cell r="A3187" t="str">
            <v>46.14.030</v>
          </cell>
          <cell r="B3187" t="str">
            <v>Tubo de ferro fundido classe K-7 com junta elástica, DN= 200mm, inclusive conexões</v>
          </cell>
          <cell r="C3187" t="str">
            <v>M</v>
          </cell>
          <cell r="D3187">
            <v>629.32000000000005</v>
          </cell>
          <cell r="E3187">
            <v>33.67</v>
          </cell>
          <cell r="F3187">
            <v>662.99</v>
          </cell>
        </row>
        <row r="3188">
          <cell r="A3188" t="str">
            <v>46.14.040</v>
          </cell>
          <cell r="B3188" t="str">
            <v>Tubo de ferro fundido classe K-7 com junta elástica, DN= 250mm, inclusive conexões</v>
          </cell>
          <cell r="C3188" t="str">
            <v>M</v>
          </cell>
          <cell r="D3188">
            <v>787.96</v>
          </cell>
          <cell r="E3188">
            <v>33.67</v>
          </cell>
          <cell r="F3188">
            <v>821.63</v>
          </cell>
        </row>
        <row r="3189">
          <cell r="A3189" t="str">
            <v>46.14.050</v>
          </cell>
          <cell r="B3189" t="str">
            <v>Tubo de ferro fundido classe K-7 com junta elástica, DN= 350mm, inclusive conexões</v>
          </cell>
          <cell r="C3189" t="str">
            <v>M</v>
          </cell>
          <cell r="D3189">
            <v>1169.3599999999999</v>
          </cell>
          <cell r="E3189">
            <v>33.67</v>
          </cell>
          <cell r="F3189">
            <v>1203.03</v>
          </cell>
        </row>
        <row r="3190">
          <cell r="A3190" t="str">
            <v>46.14.060</v>
          </cell>
          <cell r="B3190" t="str">
            <v>Tubo de ferro fundido classe K-7 com junta elástica, DN= 300mm, inclusive conexões</v>
          </cell>
          <cell r="C3190" t="str">
            <v>M</v>
          </cell>
          <cell r="D3190">
            <v>948.13</v>
          </cell>
          <cell r="E3190">
            <v>33.67</v>
          </cell>
          <cell r="F3190">
            <v>981.8</v>
          </cell>
        </row>
        <row r="3191">
          <cell r="A3191" t="str">
            <v>46.14.490</v>
          </cell>
          <cell r="B3191" t="str">
            <v>Tubo de ferro fundido classe k-9 com junta elástica, DN= 80mm, inclusive conexões</v>
          </cell>
          <cell r="C3191" t="str">
            <v>M</v>
          </cell>
          <cell r="D3191">
            <v>455.85</v>
          </cell>
          <cell r="E3191">
            <v>33.67</v>
          </cell>
          <cell r="F3191">
            <v>489.52</v>
          </cell>
        </row>
        <row r="3192">
          <cell r="A3192" t="str">
            <v>46.14.510</v>
          </cell>
          <cell r="B3192" t="str">
            <v>Tubo de ferro fundido classe K-9 com junta elástica, DN= 100mm, inclusive conexões</v>
          </cell>
          <cell r="C3192" t="str">
            <v>M</v>
          </cell>
          <cell r="D3192">
            <v>458.77</v>
          </cell>
          <cell r="E3192">
            <v>33.67</v>
          </cell>
          <cell r="F3192">
            <v>492.44</v>
          </cell>
        </row>
        <row r="3193">
          <cell r="A3193" t="str">
            <v>46.14.520</v>
          </cell>
          <cell r="B3193" t="str">
            <v>Tubo de ferro fundido classe K-9 com junta elástica, DN= 150mm, inclusive conexões</v>
          </cell>
          <cell r="C3193" t="str">
            <v>M</v>
          </cell>
          <cell r="D3193">
            <v>580.62</v>
          </cell>
          <cell r="E3193">
            <v>33.67</v>
          </cell>
          <cell r="F3193">
            <v>614.29</v>
          </cell>
        </row>
        <row r="3194">
          <cell r="A3194" t="str">
            <v>46.14.530</v>
          </cell>
          <cell r="B3194" t="str">
            <v>Tubo de ferro fundido classe K-9 com junta elástica, DN= 200mm, inclusive conexões</v>
          </cell>
          <cell r="C3194" t="str">
            <v>M</v>
          </cell>
          <cell r="D3194">
            <v>708.43</v>
          </cell>
          <cell r="E3194">
            <v>33.67</v>
          </cell>
          <cell r="F3194">
            <v>742.1</v>
          </cell>
        </row>
        <row r="3195">
          <cell r="A3195" t="str">
            <v>46.14.540</v>
          </cell>
          <cell r="B3195" t="str">
            <v>Tubo de ferro fundido classe k-9 com junta elástica, DN= 250mm, inclusive conexões</v>
          </cell>
          <cell r="C3195" t="str">
            <v>M</v>
          </cell>
          <cell r="D3195">
            <v>835.07</v>
          </cell>
          <cell r="E3195">
            <v>33.67</v>
          </cell>
          <cell r="F3195">
            <v>868.74</v>
          </cell>
        </row>
        <row r="3196">
          <cell r="A3196" t="str">
            <v>46.14.550</v>
          </cell>
          <cell r="B3196" t="str">
            <v>Tubo de ferro fundido classe K-9 com junta elástica, DN= 300mm, inclusive conexões</v>
          </cell>
          <cell r="C3196" t="str">
            <v>M</v>
          </cell>
          <cell r="D3196">
            <v>935.17</v>
          </cell>
          <cell r="E3196">
            <v>33.67</v>
          </cell>
          <cell r="F3196">
            <v>968.84</v>
          </cell>
        </row>
        <row r="3197">
          <cell r="A3197" t="str">
            <v>46.14.560</v>
          </cell>
          <cell r="B3197" t="str">
            <v>Tubo de ferro fundido classe k-9 com junta elástica, DN= 350mm, inclusive conexões</v>
          </cell>
          <cell r="C3197" t="str">
            <v>M</v>
          </cell>
          <cell r="D3197">
            <v>1189.7</v>
          </cell>
          <cell r="E3197">
            <v>33.67</v>
          </cell>
          <cell r="F3197">
            <v>1223.3699999999999</v>
          </cell>
        </row>
        <row r="3198">
          <cell r="A3198" t="str">
            <v>46.15</v>
          </cell>
          <cell r="B3198" t="str">
            <v>Tubulacao em PEAD - recalque de tratamento de esgoto</v>
          </cell>
        </row>
        <row r="3199">
          <cell r="A3199" t="str">
            <v>46.15.111</v>
          </cell>
          <cell r="B3199" t="str">
            <v>Tubo em polietileno de alta densidade DE=160 mm - PN-10, inclusive conexões</v>
          </cell>
          <cell r="C3199" t="str">
            <v>M</v>
          </cell>
          <cell r="D3199">
            <v>163.31</v>
          </cell>
          <cell r="E3199">
            <v>20.2</v>
          </cell>
          <cell r="F3199">
            <v>183.51</v>
          </cell>
        </row>
        <row r="3200">
          <cell r="A3200" t="str">
            <v>46.15.112</v>
          </cell>
          <cell r="B3200" t="str">
            <v>Tubo em polietileno de alta densidade DE=200 mm - PN-10, inclusive conexões</v>
          </cell>
          <cell r="C3200" t="str">
            <v>M</v>
          </cell>
          <cell r="D3200">
            <v>258.99</v>
          </cell>
          <cell r="E3200">
            <v>26.94</v>
          </cell>
          <cell r="F3200">
            <v>285.93</v>
          </cell>
        </row>
        <row r="3201">
          <cell r="A3201" t="str">
            <v>46.15.113</v>
          </cell>
          <cell r="B3201" t="str">
            <v>Tubo em polietileno de alta densidade DE=225 mm - PN-10, inclusive conexões</v>
          </cell>
          <cell r="C3201" t="str">
            <v>M</v>
          </cell>
          <cell r="D3201">
            <v>276.2</v>
          </cell>
          <cell r="E3201">
            <v>26.94</v>
          </cell>
          <cell r="F3201">
            <v>303.14</v>
          </cell>
        </row>
        <row r="3202">
          <cell r="A3202" t="str">
            <v>46.18</v>
          </cell>
          <cell r="B3202" t="str">
            <v>Tubulacao flangeada em ferro ductil para redes de saneamento</v>
          </cell>
        </row>
        <row r="3203">
          <cell r="A3203" t="str">
            <v>46.18.010</v>
          </cell>
          <cell r="B3203" t="str">
            <v>Tubo em ferro fundido com ponta e ponta TCLA - DN= 80mm, sem juntas e conexões</v>
          </cell>
          <cell r="C3203" t="str">
            <v>M</v>
          </cell>
          <cell r="D3203">
            <v>523.08000000000004</v>
          </cell>
          <cell r="E3203">
            <v>38.450000000000003</v>
          </cell>
          <cell r="F3203">
            <v>561.53</v>
          </cell>
        </row>
        <row r="3204">
          <cell r="A3204" t="str">
            <v>46.18.020</v>
          </cell>
          <cell r="B3204" t="str">
            <v>Tubo em ferro fundido com ponta e ponta TCLA - DN= 100mm, sem juntas e conexões</v>
          </cell>
          <cell r="C3204" t="str">
            <v>M</v>
          </cell>
          <cell r="D3204">
            <v>592.39</v>
          </cell>
          <cell r="E3204">
            <v>38.450000000000003</v>
          </cell>
          <cell r="F3204">
            <v>630.84</v>
          </cell>
        </row>
        <row r="3205">
          <cell r="A3205" t="str">
            <v>46.18.030</v>
          </cell>
          <cell r="B3205" t="str">
            <v>Tubo em ferro fundido com ponta e ponta TCLA - DN= 150mm, sem juntas e conexões</v>
          </cell>
          <cell r="C3205" t="str">
            <v>M</v>
          </cell>
          <cell r="D3205">
            <v>688.26</v>
          </cell>
          <cell r="E3205">
            <v>38.450000000000003</v>
          </cell>
          <cell r="F3205">
            <v>726.71</v>
          </cell>
        </row>
        <row r="3206">
          <cell r="A3206" t="str">
            <v>46.18.040</v>
          </cell>
          <cell r="B3206" t="str">
            <v>Tubo em ferro fundido com ponta e ponta TCLA - DN= 200mm, sem juntas e conexões</v>
          </cell>
          <cell r="C3206" t="str">
            <v>M</v>
          </cell>
          <cell r="D3206">
            <v>814.31</v>
          </cell>
          <cell r="E3206">
            <v>38.450000000000003</v>
          </cell>
          <cell r="F3206">
            <v>852.76</v>
          </cell>
        </row>
        <row r="3207">
          <cell r="A3207" t="str">
            <v>46.18.050</v>
          </cell>
          <cell r="B3207" t="str">
            <v>Tubo em ferro fundido com ponta e ponta TCLA - DN= 250mm, sem juntas e conexões</v>
          </cell>
          <cell r="C3207" t="str">
            <v>M</v>
          </cell>
          <cell r="D3207">
            <v>906.7</v>
          </cell>
          <cell r="E3207">
            <v>41.33</v>
          </cell>
          <cell r="F3207">
            <v>948.03</v>
          </cell>
        </row>
        <row r="3208">
          <cell r="A3208" t="str">
            <v>46.18.060</v>
          </cell>
          <cell r="B3208" t="str">
            <v>Tubo em ferro fundido com ponta e ponta TCLA - DN= 300mm, sem juntas e conexões</v>
          </cell>
          <cell r="C3208" t="str">
            <v>M</v>
          </cell>
          <cell r="D3208">
            <v>1202.56</v>
          </cell>
          <cell r="E3208">
            <v>41.33</v>
          </cell>
          <cell r="F3208">
            <v>1243.8900000000001</v>
          </cell>
        </row>
        <row r="3209">
          <cell r="A3209" t="str">
            <v>46.18.089</v>
          </cell>
          <cell r="B3209" t="str">
            <v>Flange avulso em ferro fundido, classe PN-10, DN= 50mm</v>
          </cell>
          <cell r="C3209" t="str">
            <v>UN</v>
          </cell>
          <cell r="D3209">
            <v>115.01</v>
          </cell>
          <cell r="E3209">
            <v>21.06</v>
          </cell>
          <cell r="F3209">
            <v>136.07</v>
          </cell>
        </row>
        <row r="3210">
          <cell r="A3210" t="str">
            <v>46.18.090</v>
          </cell>
          <cell r="B3210" t="str">
            <v>Flange avulso em ferro fundido, classe PN-10, DN= 80mm</v>
          </cell>
          <cell r="C3210" t="str">
            <v>UN</v>
          </cell>
          <cell r="D3210">
            <v>154.97999999999999</v>
          </cell>
          <cell r="E3210">
            <v>21.06</v>
          </cell>
          <cell r="F3210">
            <v>176.04</v>
          </cell>
        </row>
        <row r="3211">
          <cell r="A3211" t="str">
            <v>46.18.100</v>
          </cell>
          <cell r="B3211" t="str">
            <v>Flange avulso em ferro fundido, classe PN-10, DN= 100mm</v>
          </cell>
          <cell r="C3211" t="str">
            <v>UN</v>
          </cell>
          <cell r="D3211">
            <v>193.24</v>
          </cell>
          <cell r="E3211">
            <v>22.98</v>
          </cell>
          <cell r="F3211">
            <v>216.22</v>
          </cell>
        </row>
        <row r="3212">
          <cell r="A3212" t="str">
            <v>46.18.110</v>
          </cell>
          <cell r="B3212" t="str">
            <v>Flange avulso em ferro fundido, classe PN-10, DN= 150mm</v>
          </cell>
          <cell r="C3212" t="str">
            <v>UN</v>
          </cell>
          <cell r="D3212">
            <v>302.10000000000002</v>
          </cell>
          <cell r="E3212">
            <v>24.88</v>
          </cell>
          <cell r="F3212">
            <v>326.98</v>
          </cell>
        </row>
        <row r="3213">
          <cell r="A3213" t="str">
            <v>46.18.120</v>
          </cell>
          <cell r="B3213" t="str">
            <v>Flange avulso em ferro fundido, classe PN-10, DN= 200mm</v>
          </cell>
          <cell r="C3213" t="str">
            <v>UN</v>
          </cell>
          <cell r="D3213">
            <v>372.32</v>
          </cell>
          <cell r="E3213">
            <v>26.8</v>
          </cell>
          <cell r="F3213">
            <v>399.12</v>
          </cell>
        </row>
        <row r="3214">
          <cell r="A3214" t="str">
            <v>46.18.130</v>
          </cell>
          <cell r="B3214" t="str">
            <v>Flange avulso em ferro fundido, classe PN-10, DN= 250mm</v>
          </cell>
          <cell r="C3214" t="str">
            <v>UN</v>
          </cell>
          <cell r="D3214">
            <v>521.82000000000005</v>
          </cell>
          <cell r="E3214">
            <v>28.71</v>
          </cell>
          <cell r="F3214">
            <v>550.53</v>
          </cell>
        </row>
        <row r="3215">
          <cell r="A3215" t="str">
            <v>46.18.140</v>
          </cell>
          <cell r="B3215" t="str">
            <v>Flange avulso em ferro fundido, classe PN-10, DN= 300mm</v>
          </cell>
          <cell r="C3215" t="str">
            <v>UN</v>
          </cell>
          <cell r="D3215">
            <v>665.5</v>
          </cell>
          <cell r="E3215">
            <v>30.63</v>
          </cell>
          <cell r="F3215">
            <v>696.13</v>
          </cell>
        </row>
        <row r="3216">
          <cell r="A3216" t="str">
            <v>46.18.168</v>
          </cell>
          <cell r="B3216" t="str">
            <v>Curva de 90° em ferro fundido com flanges, classe PN-10, DN= 50mm</v>
          </cell>
          <cell r="C3216" t="str">
            <v>UN</v>
          </cell>
          <cell r="D3216">
            <v>260.45</v>
          </cell>
          <cell r="E3216">
            <v>26.8</v>
          </cell>
          <cell r="F3216">
            <v>287.25</v>
          </cell>
        </row>
        <row r="3217">
          <cell r="A3217" t="str">
            <v>46.18.170</v>
          </cell>
          <cell r="B3217" t="str">
            <v>Curva de 90° em ferro fundido, com flanges, classe PN-10, DN= 80mm</v>
          </cell>
          <cell r="C3217" t="str">
            <v>UN</v>
          </cell>
          <cell r="D3217">
            <v>328.55</v>
          </cell>
          <cell r="E3217">
            <v>21.06</v>
          </cell>
          <cell r="F3217">
            <v>349.61</v>
          </cell>
        </row>
        <row r="3218">
          <cell r="A3218" t="str">
            <v>46.18.180</v>
          </cell>
          <cell r="B3218" t="str">
            <v>Curva de 90° em ferro fundido, com flanges, classe PN-10, DN= 100mm</v>
          </cell>
          <cell r="C3218" t="str">
            <v>UN</v>
          </cell>
          <cell r="D3218">
            <v>377.95</v>
          </cell>
          <cell r="E3218">
            <v>26.8</v>
          </cell>
          <cell r="F3218">
            <v>404.75</v>
          </cell>
        </row>
        <row r="3219">
          <cell r="A3219" t="str">
            <v>46.18.190</v>
          </cell>
          <cell r="B3219" t="str">
            <v>Curva de 90° em ferro fundido, com flanges, classe PN-10, DN= 150mm</v>
          </cell>
          <cell r="C3219" t="str">
            <v>UN</v>
          </cell>
          <cell r="D3219">
            <v>695.5</v>
          </cell>
          <cell r="E3219">
            <v>30.63</v>
          </cell>
          <cell r="F3219">
            <v>726.13</v>
          </cell>
        </row>
        <row r="3220">
          <cell r="A3220" t="str">
            <v>46.18.410</v>
          </cell>
          <cell r="B3220" t="str">
            <v>Te em ferro fundido, com flanges, classe PN-10, DN= 80mm, com derivação de 80mm</v>
          </cell>
          <cell r="C3220" t="str">
            <v>UN</v>
          </cell>
          <cell r="D3220">
            <v>532.75</v>
          </cell>
          <cell r="E3220">
            <v>22.98</v>
          </cell>
          <cell r="F3220">
            <v>555.73</v>
          </cell>
        </row>
        <row r="3221">
          <cell r="A3221" t="str">
            <v>46.18.420</v>
          </cell>
          <cell r="B3221" t="str">
            <v>Te em ferro fundido, com flanges, classe PN-10, DN= 100mm, com derivações de 80 até 100mm</v>
          </cell>
          <cell r="C3221" t="str">
            <v>UN</v>
          </cell>
          <cell r="D3221">
            <v>602.99</v>
          </cell>
          <cell r="E3221">
            <v>26.8</v>
          </cell>
          <cell r="F3221">
            <v>629.79</v>
          </cell>
        </row>
        <row r="3222">
          <cell r="A3222" t="str">
            <v>46.18.430</v>
          </cell>
          <cell r="B3222" t="str">
            <v>Te em ferro fundido, com flanges, classe PN-10, DN= 150mm, com derivações de 80 até 150mm</v>
          </cell>
          <cell r="C3222" t="str">
            <v>UN</v>
          </cell>
          <cell r="D3222">
            <v>1064.03</v>
          </cell>
          <cell r="E3222">
            <v>30.63</v>
          </cell>
          <cell r="F3222">
            <v>1094.6600000000001</v>
          </cell>
        </row>
        <row r="3223">
          <cell r="A3223" t="str">
            <v>46.18.560</v>
          </cell>
          <cell r="B3223" t="str">
            <v>Junta Gibault em ferro fundido, DN= 80mm, completa</v>
          </cell>
          <cell r="C3223" t="str">
            <v>UN</v>
          </cell>
          <cell r="D3223">
            <v>300.49</v>
          </cell>
          <cell r="E3223">
            <v>21.06</v>
          </cell>
          <cell r="F3223">
            <v>321.55</v>
          </cell>
        </row>
        <row r="3224">
          <cell r="A3224" t="str">
            <v>46.18.570</v>
          </cell>
          <cell r="B3224" t="str">
            <v>Junta Gibault em ferro fundido, DN= 100 mm, completa</v>
          </cell>
          <cell r="C3224" t="str">
            <v>UN</v>
          </cell>
          <cell r="D3224">
            <v>344.03</v>
          </cell>
          <cell r="E3224">
            <v>22.98</v>
          </cell>
          <cell r="F3224">
            <v>367.01</v>
          </cell>
        </row>
        <row r="3225">
          <cell r="A3225" t="str">
            <v>46.19</v>
          </cell>
          <cell r="B3225" t="str">
            <v>Tubulacao flangeada em ferro ductil para redes de saneamento.</v>
          </cell>
        </row>
        <row r="3226">
          <cell r="A3226" t="str">
            <v>46.19.500</v>
          </cell>
          <cell r="B3226" t="str">
            <v>Redução excêntrica em ferro fundido, com flanges, classe PN-10, DN= 100mm x 80mm</v>
          </cell>
          <cell r="C3226" t="str">
            <v>UN</v>
          </cell>
          <cell r="D3226">
            <v>410.61</v>
          </cell>
          <cell r="E3226">
            <v>26.8</v>
          </cell>
          <cell r="F3226">
            <v>437.41</v>
          </cell>
        </row>
        <row r="3227">
          <cell r="A3227" t="str">
            <v>46.19.510</v>
          </cell>
          <cell r="B3227" t="str">
            <v>Redução excêntrica em ferro fundido, com flanges, classe PN-10, DN= 150mm x 80/100mm</v>
          </cell>
          <cell r="C3227" t="str">
            <v>UN</v>
          </cell>
          <cell r="D3227">
            <v>587.04999999999995</v>
          </cell>
          <cell r="E3227">
            <v>30.63</v>
          </cell>
          <cell r="F3227">
            <v>617.67999999999995</v>
          </cell>
        </row>
        <row r="3228">
          <cell r="A3228" t="str">
            <v>46.19.520</v>
          </cell>
          <cell r="B3228" t="str">
            <v>Redução excêntrica em ferro fundido, com flanges, classe PN-10, DN= 200mm x 100/150mm</v>
          </cell>
          <cell r="C3228" t="str">
            <v>UN</v>
          </cell>
          <cell r="D3228">
            <v>795.94</v>
          </cell>
          <cell r="E3228">
            <v>34.46</v>
          </cell>
          <cell r="F3228">
            <v>830.4</v>
          </cell>
        </row>
        <row r="3229">
          <cell r="A3229" t="str">
            <v>46.19.530</v>
          </cell>
          <cell r="B3229" t="str">
            <v>Redução excêntrica em ferro fundido, com flanges, classe PN-10, DN= 250mm x 150/200mm</v>
          </cell>
          <cell r="C3229" t="str">
            <v>UN</v>
          </cell>
          <cell r="D3229">
            <v>1347.93</v>
          </cell>
          <cell r="E3229">
            <v>38.29</v>
          </cell>
          <cell r="F3229">
            <v>1386.22</v>
          </cell>
        </row>
        <row r="3230">
          <cell r="A3230" t="str">
            <v>46.19.590</v>
          </cell>
          <cell r="B3230" t="str">
            <v>Redução concêntrica em ferro fundido, com flanges, classe PN-10, DN= 80 x 50mm</v>
          </cell>
          <cell r="C3230" t="str">
            <v>UN</v>
          </cell>
          <cell r="D3230">
            <v>309.07</v>
          </cell>
          <cell r="E3230">
            <v>26.8</v>
          </cell>
          <cell r="F3230">
            <v>335.87</v>
          </cell>
        </row>
        <row r="3231">
          <cell r="A3231" t="str">
            <v>46.19.600</v>
          </cell>
          <cell r="B3231" t="str">
            <v>Redução concêntrica em ferro fundido, com flanges, classe PN-10, DN= 100mm x 80mm</v>
          </cell>
          <cell r="C3231" t="str">
            <v>UN</v>
          </cell>
          <cell r="D3231">
            <v>374.98</v>
          </cell>
          <cell r="E3231">
            <v>26.8</v>
          </cell>
          <cell r="F3231">
            <v>401.78</v>
          </cell>
        </row>
        <row r="3232">
          <cell r="A3232" t="str">
            <v>46.19.610</v>
          </cell>
          <cell r="B3232" t="str">
            <v>Redução concêntrica em ferro fundido, com flanges, classe PN-10, DN= 150mm x 80/100mm</v>
          </cell>
          <cell r="C3232" t="str">
            <v>UN</v>
          </cell>
          <cell r="D3232">
            <v>644.35</v>
          </cell>
          <cell r="E3232">
            <v>30.63</v>
          </cell>
          <cell r="F3232">
            <v>674.98</v>
          </cell>
        </row>
        <row r="3233">
          <cell r="A3233" t="str">
            <v>46.19.620</v>
          </cell>
          <cell r="B3233" t="str">
            <v>Redução concêntrica em ferro fundido, com flanges, classe PN-10, DN= 200mm x 100/150mm</v>
          </cell>
          <cell r="C3233" t="str">
            <v>UN</v>
          </cell>
          <cell r="D3233">
            <v>821.21</v>
          </cell>
          <cell r="E3233">
            <v>34.46</v>
          </cell>
          <cell r="F3233">
            <v>855.67</v>
          </cell>
        </row>
        <row r="3234">
          <cell r="A3234" t="str">
            <v>46.19.630</v>
          </cell>
          <cell r="B3234" t="str">
            <v>Redução concêntrica em ferro fundido, com flanges, classe PN-10, DN= 250mm x 150/200mm</v>
          </cell>
          <cell r="C3234" t="str">
            <v>UN</v>
          </cell>
          <cell r="D3234">
            <v>1211.02</v>
          </cell>
          <cell r="E3234">
            <v>38.29</v>
          </cell>
          <cell r="F3234">
            <v>1249.31</v>
          </cell>
        </row>
        <row r="3235">
          <cell r="A3235" t="str">
            <v>46.20</v>
          </cell>
          <cell r="B3235" t="str">
            <v>Reparos, conservacoes e complementos - GRUPO 46</v>
          </cell>
        </row>
        <row r="3236">
          <cell r="A3236" t="str">
            <v>46.20.010</v>
          </cell>
          <cell r="B3236" t="str">
            <v>Assentamento de tubo de concreto com diâmetro até 600 mm</v>
          </cell>
          <cell r="C3236" t="str">
            <v>M</v>
          </cell>
          <cell r="D3236">
            <v>1.85</v>
          </cell>
          <cell r="E3236">
            <v>66.03</v>
          </cell>
          <cell r="F3236">
            <v>67.88</v>
          </cell>
        </row>
        <row r="3237">
          <cell r="A3237" t="str">
            <v>46.20.020</v>
          </cell>
          <cell r="B3237" t="str">
            <v>Assentamento de tubo de concreto com diâmetro de 700 até 1500 mm</v>
          </cell>
          <cell r="C3237" t="str">
            <v>M</v>
          </cell>
          <cell r="D3237">
            <v>71.56</v>
          </cell>
          <cell r="E3237">
            <v>38.42</v>
          </cell>
          <cell r="F3237">
            <v>109.98</v>
          </cell>
        </row>
        <row r="3238">
          <cell r="A3238" t="str">
            <v>46.21</v>
          </cell>
          <cell r="B3238" t="str">
            <v>Tubulacao em aco preto schedule</v>
          </cell>
        </row>
        <row r="3239">
          <cell r="A3239" t="str">
            <v>46.21.012</v>
          </cell>
          <cell r="B3239" t="str">
            <v>Tubo de aço carbono preto sem costura Schedule 40, DN= 1´ - inclusive conexões</v>
          </cell>
          <cell r="C3239" t="str">
            <v>M</v>
          </cell>
          <cell r="D3239">
            <v>75.72</v>
          </cell>
          <cell r="E3239">
            <v>67.010000000000005</v>
          </cell>
          <cell r="F3239">
            <v>142.72999999999999</v>
          </cell>
        </row>
        <row r="3240">
          <cell r="A3240" t="str">
            <v>46.21.036</v>
          </cell>
          <cell r="B3240" t="str">
            <v>Tubo de aço carbono preto sem costura Schedule 40, DN= 1 1/4´ - inclusive conexões</v>
          </cell>
          <cell r="C3240" t="str">
            <v>M</v>
          </cell>
          <cell r="D3240">
            <v>75.38</v>
          </cell>
          <cell r="E3240">
            <v>76.569999999999993</v>
          </cell>
          <cell r="F3240">
            <v>151.94999999999999</v>
          </cell>
        </row>
        <row r="3241">
          <cell r="A3241" t="str">
            <v>46.21.040</v>
          </cell>
          <cell r="B3241" t="str">
            <v>Tubo de aço carbono preto sem costura Schedule 40, DN= 1 1/2´ - inclusive conexões</v>
          </cell>
          <cell r="C3241" t="str">
            <v>M</v>
          </cell>
          <cell r="D3241">
            <v>92.86</v>
          </cell>
          <cell r="E3241">
            <v>76.569999999999993</v>
          </cell>
          <cell r="F3241">
            <v>169.43</v>
          </cell>
        </row>
        <row r="3242">
          <cell r="A3242" t="str">
            <v>46.21.046</v>
          </cell>
          <cell r="B3242" t="str">
            <v>Tubo de aço carbono preto sem costura Schedule 40, DN= 2´ - inclusive conexões</v>
          </cell>
          <cell r="C3242" t="str">
            <v>M</v>
          </cell>
          <cell r="D3242">
            <v>131.72999999999999</v>
          </cell>
          <cell r="E3242">
            <v>86.15</v>
          </cell>
          <cell r="F3242">
            <v>217.88</v>
          </cell>
        </row>
        <row r="3243">
          <cell r="A3243" t="str">
            <v>46.21.056</v>
          </cell>
          <cell r="B3243" t="str">
            <v>Tubo de aço carbono preto sem costura Schedule 40, DN= 2 1/2´ - inclusive conexões</v>
          </cell>
          <cell r="C3243" t="str">
            <v>M</v>
          </cell>
          <cell r="D3243">
            <v>202.59</v>
          </cell>
          <cell r="E3243">
            <v>95.72</v>
          </cell>
          <cell r="F3243">
            <v>298.31</v>
          </cell>
        </row>
        <row r="3244">
          <cell r="A3244" t="str">
            <v>46.21.060</v>
          </cell>
          <cell r="B3244" t="str">
            <v>Tubo de aço carbono preto sem costura Schedule 40, DN= 3´ - inclusive conexões</v>
          </cell>
          <cell r="C3244" t="str">
            <v>M</v>
          </cell>
          <cell r="D3244">
            <v>219.82</v>
          </cell>
          <cell r="E3244">
            <v>107.69</v>
          </cell>
          <cell r="F3244">
            <v>327.51</v>
          </cell>
        </row>
        <row r="3245">
          <cell r="A3245" t="str">
            <v>46.21.066</v>
          </cell>
          <cell r="B3245" t="str">
            <v>Tubo de aço carbono preto sem costura Schedule 40, DN= 3 1/2´ - inclusive conexões</v>
          </cell>
          <cell r="C3245" t="str">
            <v>M</v>
          </cell>
          <cell r="D3245">
            <v>283.12</v>
          </cell>
          <cell r="E3245">
            <v>114.87</v>
          </cell>
          <cell r="F3245">
            <v>397.99</v>
          </cell>
        </row>
        <row r="3246">
          <cell r="A3246" t="str">
            <v>46.21.080</v>
          </cell>
          <cell r="B3246" t="str">
            <v>Tubo de aço carbono preto sem costura Schedule 40, DN= 4´ - inclusive conexões</v>
          </cell>
          <cell r="C3246" t="str">
            <v>M</v>
          </cell>
          <cell r="D3246">
            <v>311.25</v>
          </cell>
          <cell r="E3246">
            <v>119.66</v>
          </cell>
          <cell r="F3246">
            <v>430.91</v>
          </cell>
        </row>
        <row r="3247">
          <cell r="A3247" t="str">
            <v>46.21.090</v>
          </cell>
          <cell r="B3247" t="str">
            <v>Tubo de aço carbono preto sem costura Schedule 40, DN= 5´ - inclusive conexões</v>
          </cell>
          <cell r="C3247" t="str">
            <v>M</v>
          </cell>
          <cell r="D3247">
            <v>435.5</v>
          </cell>
          <cell r="E3247">
            <v>126.83</v>
          </cell>
          <cell r="F3247">
            <v>562.33000000000004</v>
          </cell>
        </row>
        <row r="3248">
          <cell r="A3248" t="str">
            <v>46.21.100</v>
          </cell>
          <cell r="B3248" t="str">
            <v>Tubo de aço carbono preto sem costura Schedule 40, DN= 6´ - inclusive conexões</v>
          </cell>
          <cell r="C3248" t="str">
            <v>M</v>
          </cell>
          <cell r="D3248">
            <v>621.85</v>
          </cell>
          <cell r="E3248">
            <v>131.61000000000001</v>
          </cell>
          <cell r="F3248">
            <v>753.46</v>
          </cell>
        </row>
        <row r="3249">
          <cell r="A3249" t="str">
            <v>46.21.110</v>
          </cell>
          <cell r="B3249" t="str">
            <v>Tubo de aço carbono preto sem costura Schedule 40, DN= 8´ - inclusive conexões</v>
          </cell>
          <cell r="C3249" t="str">
            <v>M</v>
          </cell>
          <cell r="D3249">
            <v>870.07</v>
          </cell>
          <cell r="E3249">
            <v>143.58000000000001</v>
          </cell>
          <cell r="F3249">
            <v>1013.65</v>
          </cell>
        </row>
        <row r="3250">
          <cell r="A3250" t="str">
            <v>46.21.140</v>
          </cell>
          <cell r="B3250" t="str">
            <v>Tubo de aço carbono preto com costura Schedule 40, DN= 10´ - inclusive conexões</v>
          </cell>
          <cell r="C3250" t="str">
            <v>M</v>
          </cell>
          <cell r="D3250">
            <v>925.08</v>
          </cell>
          <cell r="E3250">
            <v>157.94</v>
          </cell>
          <cell r="F3250">
            <v>1083.02</v>
          </cell>
        </row>
        <row r="3251">
          <cell r="A3251" t="str">
            <v>46.21.150</v>
          </cell>
          <cell r="B3251" t="str">
            <v>Tubo de aço carbono preto com costura Schedule 40, DN= 12´ - inclusive conexões</v>
          </cell>
          <cell r="C3251" t="str">
            <v>M</v>
          </cell>
          <cell r="D3251">
            <v>1392.87</v>
          </cell>
          <cell r="E3251">
            <v>167.52</v>
          </cell>
          <cell r="F3251">
            <v>1560.39</v>
          </cell>
        </row>
        <row r="3252">
          <cell r="A3252" t="str">
            <v>46.23</v>
          </cell>
          <cell r="B3252" t="str">
            <v>Tubulacao em concreto para rede de esgoto sanitario</v>
          </cell>
        </row>
        <row r="3253">
          <cell r="A3253" t="str">
            <v>46.23.110</v>
          </cell>
          <cell r="B3253" t="str">
            <v>Tubo de concreto classe EA-3, DN= 400 mm</v>
          </cell>
          <cell r="C3253" t="str">
            <v>M</v>
          </cell>
          <cell r="D3253">
            <v>149.29</v>
          </cell>
          <cell r="E3253">
            <v>15.58</v>
          </cell>
          <cell r="F3253">
            <v>164.87</v>
          </cell>
        </row>
        <row r="3254">
          <cell r="A3254" t="str">
            <v>46.23.120</v>
          </cell>
          <cell r="B3254" t="str">
            <v>Tubo de concreto classe EA-3, DN= 500 mm</v>
          </cell>
          <cell r="C3254" t="str">
            <v>M</v>
          </cell>
          <cell r="D3254">
            <v>202.59</v>
          </cell>
          <cell r="E3254">
            <v>23.36</v>
          </cell>
          <cell r="F3254">
            <v>225.95</v>
          </cell>
        </row>
        <row r="3255">
          <cell r="A3255" t="str">
            <v>46.23.130</v>
          </cell>
          <cell r="B3255" t="str">
            <v>Tubo de concreto classe EA-3, DN= 600 mm</v>
          </cell>
          <cell r="C3255" t="str">
            <v>M</v>
          </cell>
          <cell r="D3255">
            <v>254.18</v>
          </cell>
          <cell r="E3255">
            <v>27.26</v>
          </cell>
          <cell r="F3255">
            <v>281.44</v>
          </cell>
        </row>
        <row r="3256">
          <cell r="A3256" t="str">
            <v>46.23.140</v>
          </cell>
          <cell r="B3256" t="str">
            <v>Tubo de concreto classe EA-3, DN= 700 mm</v>
          </cell>
          <cell r="C3256" t="str">
            <v>M</v>
          </cell>
          <cell r="D3256">
            <v>360.89</v>
          </cell>
          <cell r="E3256">
            <v>31.15</v>
          </cell>
          <cell r="F3256">
            <v>392.04</v>
          </cell>
        </row>
        <row r="3257">
          <cell r="A3257" t="str">
            <v>46.23.150</v>
          </cell>
          <cell r="B3257" t="str">
            <v>Tubo de concreto classe EA-3, DN= 800 mm</v>
          </cell>
          <cell r="C3257" t="str">
            <v>M</v>
          </cell>
          <cell r="D3257">
            <v>450.11</v>
          </cell>
          <cell r="E3257">
            <v>38.94</v>
          </cell>
          <cell r="F3257">
            <v>489.05</v>
          </cell>
        </row>
        <row r="3258">
          <cell r="A3258" t="str">
            <v>46.23.160</v>
          </cell>
          <cell r="B3258" t="str">
            <v>Tubo de concreto classe EA-3, DN= 900 mm</v>
          </cell>
          <cell r="C3258" t="str">
            <v>M</v>
          </cell>
          <cell r="D3258">
            <v>721.63</v>
          </cell>
          <cell r="E3258">
            <v>46.73</v>
          </cell>
          <cell r="F3258">
            <v>768.36</v>
          </cell>
        </row>
        <row r="3259">
          <cell r="A3259" t="str">
            <v>46.23.170</v>
          </cell>
          <cell r="B3259" t="str">
            <v>Tubo de concreto classe EA-3, DN= 1000 mm</v>
          </cell>
          <cell r="C3259" t="str">
            <v>M</v>
          </cell>
          <cell r="D3259">
            <v>632.46</v>
          </cell>
          <cell r="E3259">
            <v>58.41</v>
          </cell>
          <cell r="F3259">
            <v>690.87</v>
          </cell>
        </row>
        <row r="3260">
          <cell r="A3260" t="str">
            <v>46.23.180</v>
          </cell>
          <cell r="B3260" t="str">
            <v>Tubo de concreto classe EA-3, DN= 1200 mm</v>
          </cell>
          <cell r="C3260" t="str">
            <v>M</v>
          </cell>
          <cell r="D3260">
            <v>878.23</v>
          </cell>
          <cell r="E3260">
            <v>116.82</v>
          </cell>
          <cell r="F3260">
            <v>995.05</v>
          </cell>
        </row>
        <row r="3261">
          <cell r="A3261" t="str">
            <v>46.25</v>
          </cell>
          <cell r="B3261" t="str">
            <v>Tubulação em CPVC</v>
          </cell>
        </row>
        <row r="3262">
          <cell r="A3262" t="str">
            <v>46.25.050</v>
          </cell>
          <cell r="B3262" t="str">
            <v>Condutor em PVC 88mm, inclusive conexões - AP</v>
          </cell>
          <cell r="C3262" t="str">
            <v>M</v>
          </cell>
          <cell r="D3262">
            <v>68.69</v>
          </cell>
          <cell r="E3262">
            <v>39.72</v>
          </cell>
          <cell r="F3262">
            <v>108.41</v>
          </cell>
        </row>
        <row r="3263">
          <cell r="A3263" t="str">
            <v>46.26</v>
          </cell>
          <cell r="B3263" t="str">
            <v>Tubulacao em ferro fundido predial SMU - esgoto e pluvial</v>
          </cell>
        </row>
        <row r="3264">
          <cell r="A3264" t="str">
            <v>46.26.010</v>
          </cell>
          <cell r="B3264" t="str">
            <v>Tubo em ferro fundido com ponta e ponta, predial SMU, DN= 50 mm</v>
          </cell>
          <cell r="C3264" t="str">
            <v>M</v>
          </cell>
          <cell r="D3264">
            <v>155.1</v>
          </cell>
          <cell r="E3264">
            <v>23.94</v>
          </cell>
          <cell r="F3264">
            <v>179.04</v>
          </cell>
        </row>
        <row r="3265">
          <cell r="A3265" t="str">
            <v>46.26.020</v>
          </cell>
          <cell r="B3265" t="str">
            <v>Tubo em ferro fundido com ponta e ponta, predial SMU, DN= 75 mm</v>
          </cell>
          <cell r="C3265" t="str">
            <v>M</v>
          </cell>
          <cell r="D3265">
            <v>184.8</v>
          </cell>
          <cell r="E3265">
            <v>23.94</v>
          </cell>
          <cell r="F3265">
            <v>208.74</v>
          </cell>
        </row>
        <row r="3266">
          <cell r="A3266" t="str">
            <v>46.26.030</v>
          </cell>
          <cell r="B3266" t="str">
            <v>Tubo em ferro fundido com ponta e ponta, predial SMU, DN= 100 mm</v>
          </cell>
          <cell r="C3266" t="str">
            <v>M</v>
          </cell>
          <cell r="D3266">
            <v>236.73</v>
          </cell>
          <cell r="E3266">
            <v>33.67</v>
          </cell>
          <cell r="F3266">
            <v>270.39999999999998</v>
          </cell>
        </row>
        <row r="3267">
          <cell r="A3267" t="str">
            <v>46.26.040</v>
          </cell>
          <cell r="B3267" t="str">
            <v>Tubo em ferro fundido com ponta e ponta, predial SMU, DN= 150 mm</v>
          </cell>
          <cell r="C3267" t="str">
            <v>M</v>
          </cell>
          <cell r="D3267">
            <v>319.89</v>
          </cell>
          <cell r="E3267">
            <v>33.67</v>
          </cell>
          <cell r="F3267">
            <v>353.56</v>
          </cell>
        </row>
        <row r="3268">
          <cell r="A3268" t="str">
            <v>46.26.050</v>
          </cell>
          <cell r="B3268" t="str">
            <v>Tubo em ferro fundido com ponta e ponta, predial SMU, DN= 200 mm</v>
          </cell>
          <cell r="C3268" t="str">
            <v>M</v>
          </cell>
          <cell r="D3268">
            <v>547.79</v>
          </cell>
          <cell r="E3268">
            <v>33.67</v>
          </cell>
          <cell r="F3268">
            <v>581.46</v>
          </cell>
        </row>
        <row r="3269">
          <cell r="A3269" t="str">
            <v>46.26.060</v>
          </cell>
          <cell r="B3269" t="str">
            <v>Junta de união em aço inoxidável para tubo em ferro fundido predial SMU, DN= 50 mm</v>
          </cell>
          <cell r="C3269" t="str">
            <v>UN</v>
          </cell>
          <cell r="D3269">
            <v>88.33</v>
          </cell>
          <cell r="E3269">
            <v>19.149999999999999</v>
          </cell>
          <cell r="F3269">
            <v>107.48</v>
          </cell>
        </row>
        <row r="3270">
          <cell r="A3270" t="str">
            <v>46.26.070</v>
          </cell>
          <cell r="B3270" t="str">
            <v>Junta de união em aço inoxidável para tubo em ferro fundido predial SMU, DN= 75 mm</v>
          </cell>
          <cell r="C3270" t="str">
            <v>UN</v>
          </cell>
          <cell r="D3270">
            <v>105.67</v>
          </cell>
          <cell r="E3270">
            <v>19.149999999999999</v>
          </cell>
          <cell r="F3270">
            <v>124.82</v>
          </cell>
        </row>
        <row r="3271">
          <cell r="A3271" t="str">
            <v>46.26.080</v>
          </cell>
          <cell r="B3271" t="str">
            <v>Junta de união em aço inoxidável para tubo em ferro fundido predial SMU, DN= 100 mm</v>
          </cell>
          <cell r="C3271" t="str">
            <v>UN</v>
          </cell>
          <cell r="D3271">
            <v>124.2</v>
          </cell>
          <cell r="E3271">
            <v>23.94</v>
          </cell>
          <cell r="F3271">
            <v>148.13999999999999</v>
          </cell>
        </row>
        <row r="3272">
          <cell r="A3272" t="str">
            <v>46.26.090</v>
          </cell>
          <cell r="B3272" t="str">
            <v>Junta de união em aço inoxidável para tubo em ferro fundido predial SMU, DN= 150 mm</v>
          </cell>
          <cell r="C3272" t="str">
            <v>UN</v>
          </cell>
          <cell r="D3272">
            <v>229.64</v>
          </cell>
          <cell r="E3272">
            <v>23.94</v>
          </cell>
          <cell r="F3272">
            <v>253.58</v>
          </cell>
        </row>
        <row r="3273">
          <cell r="A3273" t="str">
            <v>46.26.100</v>
          </cell>
          <cell r="B3273" t="str">
            <v>Junta de união em aço inoxidável para tubo em ferro fundido predial SMU, DN= 200 mm</v>
          </cell>
          <cell r="C3273" t="str">
            <v>UN</v>
          </cell>
          <cell r="D3273">
            <v>377.37</v>
          </cell>
          <cell r="E3273">
            <v>23.94</v>
          </cell>
          <cell r="F3273">
            <v>401.31</v>
          </cell>
        </row>
        <row r="3274">
          <cell r="A3274" t="str">
            <v>46.26.110</v>
          </cell>
          <cell r="B3274" t="str">
            <v>Conjunto de ancoragem para tubo em ferro fundido predial SMU, DN= 50 mm</v>
          </cell>
          <cell r="C3274" t="str">
            <v>CJ</v>
          </cell>
          <cell r="D3274">
            <v>1206.01</v>
          </cell>
          <cell r="E3274">
            <v>19.149999999999999</v>
          </cell>
          <cell r="F3274">
            <v>1225.1600000000001</v>
          </cell>
        </row>
        <row r="3275">
          <cell r="A3275" t="str">
            <v>46.26.120</v>
          </cell>
          <cell r="B3275" t="str">
            <v>Conjunto de ancoragem para tubo em ferro fundido predial SMU, DN= 75 mm</v>
          </cell>
          <cell r="C3275" t="str">
            <v>CJ</v>
          </cell>
          <cell r="D3275">
            <v>1080.0999999999999</v>
          </cell>
          <cell r="E3275">
            <v>19.149999999999999</v>
          </cell>
          <cell r="F3275">
            <v>1099.25</v>
          </cell>
        </row>
        <row r="3276">
          <cell r="A3276" t="str">
            <v>46.26.130</v>
          </cell>
          <cell r="B3276" t="str">
            <v>Conjunto de ancoragem para tubo em ferro fundido predial SMU, DN= 100 mm</v>
          </cell>
          <cell r="C3276" t="str">
            <v>CJ</v>
          </cell>
          <cell r="D3276">
            <v>1176.0999999999999</v>
          </cell>
          <cell r="E3276">
            <v>23.94</v>
          </cell>
          <cell r="F3276">
            <v>1200.04</v>
          </cell>
        </row>
        <row r="3277">
          <cell r="A3277" t="str">
            <v>46.26.136</v>
          </cell>
          <cell r="B3277" t="str">
            <v>Conjunto de ancoragem para tubo em ferro fundido predial SMU, DN= 125 mm</v>
          </cell>
          <cell r="C3277" t="str">
            <v>CJ</v>
          </cell>
          <cell r="D3277">
            <v>1294.8499999999999</v>
          </cell>
          <cell r="E3277">
            <v>23.94</v>
          </cell>
          <cell r="F3277">
            <v>1318.79</v>
          </cell>
        </row>
        <row r="3278">
          <cell r="A3278" t="str">
            <v>46.26.140</v>
          </cell>
          <cell r="B3278" t="str">
            <v>Conjunto de ancoragem para tubo em ferro fundido predial SMU, DN= 150 mm</v>
          </cell>
          <cell r="C3278" t="str">
            <v>CJ</v>
          </cell>
          <cell r="D3278">
            <v>1423.47</v>
          </cell>
          <cell r="E3278">
            <v>23.94</v>
          </cell>
          <cell r="F3278">
            <v>1447.41</v>
          </cell>
        </row>
        <row r="3279">
          <cell r="A3279" t="str">
            <v>46.26.150</v>
          </cell>
          <cell r="B3279" t="str">
            <v>Conjunto de ancoragem para tubo em ferro fundido predial SMU, DN= 200 mm</v>
          </cell>
          <cell r="C3279" t="str">
            <v>CJ</v>
          </cell>
          <cell r="D3279">
            <v>2392.48</v>
          </cell>
          <cell r="E3279">
            <v>23.94</v>
          </cell>
          <cell r="F3279">
            <v>2416.42</v>
          </cell>
        </row>
        <row r="3280">
          <cell r="A3280" t="str">
            <v>46.26.200</v>
          </cell>
          <cell r="B3280" t="str">
            <v>Tubo em ferro fundido com ponta e ponta, predial SMU, DN= 125 mm</v>
          </cell>
          <cell r="C3280" t="str">
            <v>M</v>
          </cell>
          <cell r="D3280">
            <v>260.7</v>
          </cell>
          <cell r="E3280">
            <v>33.67</v>
          </cell>
          <cell r="F3280">
            <v>294.37</v>
          </cell>
        </row>
        <row r="3281">
          <cell r="A3281" t="str">
            <v>46.26.210</v>
          </cell>
          <cell r="B3281" t="str">
            <v>Tubo em ferro fundido com ponta e ponta, predial SMU, DN= 250 mm</v>
          </cell>
          <cell r="C3281" t="str">
            <v>M</v>
          </cell>
          <cell r="D3281">
            <v>837.41</v>
          </cell>
          <cell r="E3281">
            <v>33.67</v>
          </cell>
          <cell r="F3281">
            <v>871.08</v>
          </cell>
        </row>
        <row r="3282">
          <cell r="A3282" t="str">
            <v>46.26.400</v>
          </cell>
          <cell r="B3282" t="str">
            <v>Joelho 45° em ferro fundido, predial SMU, DN= 50 mm</v>
          </cell>
          <cell r="C3282" t="str">
            <v>UN</v>
          </cell>
          <cell r="D3282">
            <v>138.38999999999999</v>
          </cell>
          <cell r="E3282">
            <v>19.149999999999999</v>
          </cell>
          <cell r="F3282">
            <v>157.54</v>
          </cell>
        </row>
        <row r="3283">
          <cell r="A3283" t="str">
            <v>46.26.410</v>
          </cell>
          <cell r="B3283" t="str">
            <v>Joelho 45° em ferro fundido, predial SMU, DN= 75 mm</v>
          </cell>
          <cell r="C3283" t="str">
            <v>UN</v>
          </cell>
          <cell r="D3283">
            <v>168.9</v>
          </cell>
          <cell r="E3283">
            <v>19.149999999999999</v>
          </cell>
          <cell r="F3283">
            <v>188.05</v>
          </cell>
        </row>
        <row r="3284">
          <cell r="A3284" t="str">
            <v>46.26.420</v>
          </cell>
          <cell r="B3284" t="str">
            <v>Joelho 45° em ferro fundido, predial SMU, DN= 100 mm</v>
          </cell>
          <cell r="C3284" t="str">
            <v>UN</v>
          </cell>
          <cell r="D3284">
            <v>193.71</v>
          </cell>
          <cell r="E3284">
            <v>23.94</v>
          </cell>
          <cell r="F3284">
            <v>217.65</v>
          </cell>
        </row>
        <row r="3285">
          <cell r="A3285" t="str">
            <v>46.26.426</v>
          </cell>
          <cell r="B3285" t="str">
            <v>Joelho 45° em ferro fundido, predial SMU, DN= 125 mm</v>
          </cell>
          <cell r="C3285" t="str">
            <v>UN</v>
          </cell>
          <cell r="D3285">
            <v>287.16000000000003</v>
          </cell>
          <cell r="E3285">
            <v>23.94</v>
          </cell>
          <cell r="F3285">
            <v>311.10000000000002</v>
          </cell>
        </row>
        <row r="3286">
          <cell r="A3286" t="str">
            <v>46.26.430</v>
          </cell>
          <cell r="B3286" t="str">
            <v>Joelho 45° em ferro fundido, predial SMU, DN= 150 mm</v>
          </cell>
          <cell r="C3286" t="str">
            <v>UN</v>
          </cell>
          <cell r="D3286">
            <v>341.64</v>
          </cell>
          <cell r="E3286">
            <v>23.94</v>
          </cell>
          <cell r="F3286">
            <v>365.58</v>
          </cell>
        </row>
        <row r="3287">
          <cell r="A3287" t="str">
            <v>46.26.440</v>
          </cell>
          <cell r="B3287" t="str">
            <v>Joelho 45° em ferro fundido, predial SMU, DN= 200 mm</v>
          </cell>
          <cell r="C3287" t="str">
            <v>UN</v>
          </cell>
          <cell r="D3287">
            <v>620.49</v>
          </cell>
          <cell r="E3287">
            <v>23.94</v>
          </cell>
          <cell r="F3287">
            <v>644.42999999999995</v>
          </cell>
        </row>
        <row r="3288">
          <cell r="A3288" t="str">
            <v>46.26.460</v>
          </cell>
          <cell r="B3288" t="str">
            <v>Joelho 88° em ferro fundido, predial SMU, DN= 50 mm</v>
          </cell>
          <cell r="C3288" t="str">
            <v>UN</v>
          </cell>
          <cell r="D3288">
            <v>188.16</v>
          </cell>
          <cell r="E3288">
            <v>19.149999999999999</v>
          </cell>
          <cell r="F3288">
            <v>207.31</v>
          </cell>
        </row>
        <row r="3289">
          <cell r="A3289" t="str">
            <v>46.26.470</v>
          </cell>
          <cell r="B3289" t="str">
            <v>Joelho 88° em ferro fundido, predial SMU, DN= 75 mm</v>
          </cell>
          <cell r="C3289" t="str">
            <v>UN</v>
          </cell>
          <cell r="D3289">
            <v>172.98</v>
          </cell>
          <cell r="E3289">
            <v>19.149999999999999</v>
          </cell>
          <cell r="F3289">
            <v>192.13</v>
          </cell>
        </row>
        <row r="3290">
          <cell r="A3290" t="str">
            <v>46.26.480</v>
          </cell>
          <cell r="B3290" t="str">
            <v>Joelho 88° em ferro fundido, predial SMU, DN= 100 mm</v>
          </cell>
          <cell r="C3290" t="str">
            <v>UN</v>
          </cell>
          <cell r="D3290">
            <v>200.85</v>
          </cell>
          <cell r="E3290">
            <v>23.94</v>
          </cell>
          <cell r="F3290">
            <v>224.79</v>
          </cell>
        </row>
        <row r="3291">
          <cell r="A3291" t="str">
            <v>46.26.490</v>
          </cell>
          <cell r="B3291" t="str">
            <v>Joelho 88° em ferro fundido, predial SMU, DN= 150 mm</v>
          </cell>
          <cell r="C3291" t="str">
            <v>UN</v>
          </cell>
          <cell r="D3291">
            <v>307.64999999999998</v>
          </cell>
          <cell r="E3291">
            <v>23.94</v>
          </cell>
          <cell r="F3291">
            <v>331.59</v>
          </cell>
        </row>
        <row r="3292">
          <cell r="A3292" t="str">
            <v>46.26.500</v>
          </cell>
          <cell r="B3292" t="str">
            <v>Joelho 88° em ferro fundido, predial SMU, DN= 200 mm</v>
          </cell>
          <cell r="C3292" t="str">
            <v>UN</v>
          </cell>
          <cell r="D3292">
            <v>593.16</v>
          </cell>
          <cell r="E3292">
            <v>23.94</v>
          </cell>
          <cell r="F3292">
            <v>617.1</v>
          </cell>
        </row>
        <row r="3293">
          <cell r="A3293" t="str">
            <v>46.26.510</v>
          </cell>
          <cell r="B3293" t="str">
            <v>Junção 45° em ferro fundido, predial SMU, DN= 50 x 50 mm</v>
          </cell>
          <cell r="C3293" t="str">
            <v>UN</v>
          </cell>
          <cell r="D3293">
            <v>224.55</v>
          </cell>
          <cell r="E3293">
            <v>19.149999999999999</v>
          </cell>
          <cell r="F3293">
            <v>243.7</v>
          </cell>
        </row>
        <row r="3294">
          <cell r="A3294" t="str">
            <v>46.26.516</v>
          </cell>
          <cell r="B3294" t="str">
            <v>Junção 45° em ferro fundido, predial SMU, DN= 75 x 50 mm</v>
          </cell>
          <cell r="C3294" t="str">
            <v>UN</v>
          </cell>
          <cell r="D3294">
            <v>240.2</v>
          </cell>
          <cell r="E3294">
            <v>19.149999999999999</v>
          </cell>
          <cell r="F3294">
            <v>259.35000000000002</v>
          </cell>
        </row>
        <row r="3295">
          <cell r="A3295" t="str">
            <v>46.26.520</v>
          </cell>
          <cell r="B3295" t="str">
            <v>Junção 45° em ferro fundido, predial SMU, DN= 75 x 75 mm</v>
          </cell>
          <cell r="C3295" t="str">
            <v>UN</v>
          </cell>
          <cell r="D3295">
            <v>284.33999999999997</v>
          </cell>
          <cell r="E3295">
            <v>19.149999999999999</v>
          </cell>
          <cell r="F3295">
            <v>303.49</v>
          </cell>
        </row>
        <row r="3296">
          <cell r="A3296" t="str">
            <v>46.26.540</v>
          </cell>
          <cell r="B3296" t="str">
            <v>Junção 45° em ferro fundido, predial SMU, DN= 100 x 75 mm</v>
          </cell>
          <cell r="C3296" t="str">
            <v>UN</v>
          </cell>
          <cell r="D3296">
            <v>342.92</v>
          </cell>
          <cell r="E3296">
            <v>23.94</v>
          </cell>
          <cell r="F3296">
            <v>366.86</v>
          </cell>
        </row>
        <row r="3297">
          <cell r="A3297" t="str">
            <v>46.26.550</v>
          </cell>
          <cell r="B3297" t="str">
            <v>Junção 45° em ferro fundido, predial SMU, DN= 100 x 100 mm</v>
          </cell>
          <cell r="C3297" t="str">
            <v>UN</v>
          </cell>
          <cell r="D3297">
            <v>345.22</v>
          </cell>
          <cell r="E3297">
            <v>23.94</v>
          </cell>
          <cell r="F3297">
            <v>369.16</v>
          </cell>
        </row>
        <row r="3298">
          <cell r="A3298" t="str">
            <v>46.26.560</v>
          </cell>
          <cell r="B3298" t="str">
            <v>Junção 45° em ferro fundido, predial SMU, DN= 150 x 150 mm</v>
          </cell>
          <cell r="C3298" t="str">
            <v>UN</v>
          </cell>
          <cell r="D3298">
            <v>884.27</v>
          </cell>
          <cell r="E3298">
            <v>23.94</v>
          </cell>
          <cell r="F3298">
            <v>908.21</v>
          </cell>
        </row>
        <row r="3299">
          <cell r="A3299" t="str">
            <v>46.26.580</v>
          </cell>
          <cell r="B3299" t="str">
            <v>Junta de união em aço inoxidável para tubo em ferro fundido predial SMU, DN= 125 mm</v>
          </cell>
          <cell r="C3299" t="str">
            <v>UN</v>
          </cell>
          <cell r="D3299">
            <v>214.62</v>
          </cell>
          <cell r="E3299">
            <v>23.94</v>
          </cell>
          <cell r="F3299">
            <v>238.56</v>
          </cell>
        </row>
        <row r="3300">
          <cell r="A3300" t="str">
            <v>46.26.590</v>
          </cell>
          <cell r="B3300" t="str">
            <v>Junta de união em aço inoxidável para tubo em ferro fundido predial SMU, DN= 250 mm</v>
          </cell>
          <cell r="C3300" t="str">
            <v>UN</v>
          </cell>
          <cell r="D3300">
            <v>575.35</v>
          </cell>
          <cell r="E3300">
            <v>23.94</v>
          </cell>
          <cell r="F3300">
            <v>599.29</v>
          </cell>
        </row>
        <row r="3301">
          <cell r="A3301" t="str">
            <v>46.26.600</v>
          </cell>
          <cell r="B3301" t="str">
            <v>Redução excêntrica em ferro fundido, predial SMU, DN= 75 x 50 mm</v>
          </cell>
          <cell r="C3301" t="str">
            <v>UN</v>
          </cell>
          <cell r="D3301">
            <v>159.35</v>
          </cell>
          <cell r="E3301">
            <v>19.149999999999999</v>
          </cell>
          <cell r="F3301">
            <v>178.5</v>
          </cell>
        </row>
        <row r="3302">
          <cell r="A3302" t="str">
            <v>46.26.610</v>
          </cell>
          <cell r="B3302" t="str">
            <v>Redução excêntrica em ferro fundido, predial SMU, DN= 100 x 75 mm</v>
          </cell>
          <cell r="C3302" t="str">
            <v>UN</v>
          </cell>
          <cell r="D3302">
            <v>168.21</v>
          </cell>
          <cell r="E3302">
            <v>23.94</v>
          </cell>
          <cell r="F3302">
            <v>192.15</v>
          </cell>
        </row>
        <row r="3303">
          <cell r="A3303" t="str">
            <v>46.26.612</v>
          </cell>
          <cell r="B3303" t="str">
            <v>Redução excêntrica em ferro fundido, predial SMU, DN= 125 x 75 mm</v>
          </cell>
          <cell r="C3303" t="str">
            <v>UN</v>
          </cell>
          <cell r="D3303">
            <v>247.73</v>
          </cell>
          <cell r="E3303">
            <v>23.94</v>
          </cell>
          <cell r="F3303">
            <v>271.67</v>
          </cell>
        </row>
        <row r="3304">
          <cell r="A3304" t="str">
            <v>46.26.614</v>
          </cell>
          <cell r="B3304" t="str">
            <v>Redução excêntrica em ferro fundido, predial SMU, DN= 125 x 100 mm</v>
          </cell>
          <cell r="C3304" t="str">
            <v>UN</v>
          </cell>
          <cell r="D3304">
            <v>228.54</v>
          </cell>
          <cell r="E3304">
            <v>23.94</v>
          </cell>
          <cell r="F3304">
            <v>252.48</v>
          </cell>
        </row>
        <row r="3305">
          <cell r="A3305" t="str">
            <v>46.26.616</v>
          </cell>
          <cell r="B3305" t="str">
            <v>Redução excêntrica em ferro fundido, predial SMU, DN= 150 x 75 mm</v>
          </cell>
          <cell r="C3305" t="str">
            <v>UN</v>
          </cell>
          <cell r="D3305">
            <v>540.54999999999995</v>
          </cell>
          <cell r="E3305">
            <v>23.94</v>
          </cell>
          <cell r="F3305">
            <v>564.49</v>
          </cell>
        </row>
        <row r="3306">
          <cell r="A3306" t="str">
            <v>46.26.632</v>
          </cell>
          <cell r="B3306" t="str">
            <v>Redução excêntrica em ferro fundido, predial SMU, DN= 150 x 100 mm</v>
          </cell>
          <cell r="C3306" t="str">
            <v>UN</v>
          </cell>
          <cell r="D3306">
            <v>566.9</v>
          </cell>
          <cell r="E3306">
            <v>23.94</v>
          </cell>
          <cell r="F3306">
            <v>590.84</v>
          </cell>
        </row>
        <row r="3307">
          <cell r="A3307" t="str">
            <v>46.26.634</v>
          </cell>
          <cell r="B3307" t="str">
            <v>Redução excêntrica em ferro fundido, predial SMU, DN= 150 x 125 mm</v>
          </cell>
          <cell r="C3307" t="str">
            <v>UN</v>
          </cell>
          <cell r="D3307">
            <v>507.91</v>
          </cell>
          <cell r="E3307">
            <v>23.94</v>
          </cell>
          <cell r="F3307">
            <v>531.85</v>
          </cell>
        </row>
        <row r="3308">
          <cell r="A3308" t="str">
            <v>46.26.636</v>
          </cell>
          <cell r="B3308" t="str">
            <v>Redução excêntrica em ferro fundido, predial SMU, DN= 200 x 125 mm</v>
          </cell>
          <cell r="C3308" t="str">
            <v>UN</v>
          </cell>
          <cell r="D3308">
            <v>505.81</v>
          </cell>
          <cell r="E3308">
            <v>23.94</v>
          </cell>
          <cell r="F3308">
            <v>529.75</v>
          </cell>
        </row>
        <row r="3309">
          <cell r="A3309" t="str">
            <v>46.26.640</v>
          </cell>
          <cell r="B3309" t="str">
            <v>Redução excêntrica em ferro fundido, predial SMU, DN= 200 x 150 mm</v>
          </cell>
          <cell r="C3309" t="str">
            <v>UN</v>
          </cell>
          <cell r="D3309">
            <v>616.16999999999996</v>
          </cell>
          <cell r="E3309">
            <v>23.94</v>
          </cell>
          <cell r="F3309">
            <v>640.11</v>
          </cell>
        </row>
        <row r="3310">
          <cell r="A3310" t="str">
            <v>46.26.690</v>
          </cell>
          <cell r="B3310" t="str">
            <v>Redução excêntrica em ferro fundido, predial SMU, DN= 250 x 200 mm</v>
          </cell>
          <cell r="C3310" t="str">
            <v>UN</v>
          </cell>
          <cell r="D3310">
            <v>1181.96</v>
          </cell>
          <cell r="E3310">
            <v>23.94</v>
          </cell>
          <cell r="F3310">
            <v>1205.9000000000001</v>
          </cell>
        </row>
        <row r="3311">
          <cell r="A3311" t="str">
            <v>46.26.700</v>
          </cell>
          <cell r="B3311" t="str">
            <v>Te de visita em ferro fundido, predial SMU, DN= 75 mm</v>
          </cell>
          <cell r="C3311" t="str">
            <v>UN</v>
          </cell>
          <cell r="D3311">
            <v>515.54</v>
          </cell>
          <cell r="E3311">
            <v>19.149999999999999</v>
          </cell>
          <cell r="F3311">
            <v>534.69000000000005</v>
          </cell>
        </row>
        <row r="3312">
          <cell r="A3312" t="str">
            <v>46.26.710</v>
          </cell>
          <cell r="B3312" t="str">
            <v>Te de visita em ferro fundido, predial SMU, DN= 100 mm</v>
          </cell>
          <cell r="C3312" t="str">
            <v>UN</v>
          </cell>
          <cell r="D3312">
            <v>750.51</v>
          </cell>
          <cell r="E3312">
            <v>23.94</v>
          </cell>
          <cell r="F3312">
            <v>774.45</v>
          </cell>
        </row>
        <row r="3313">
          <cell r="A3313" t="str">
            <v>46.26.720</v>
          </cell>
          <cell r="B3313" t="str">
            <v>Te de visita em ferro fundido, predial SMU, DN= 125 mm</v>
          </cell>
          <cell r="C3313" t="str">
            <v>UN</v>
          </cell>
          <cell r="D3313">
            <v>1076.0999999999999</v>
          </cell>
          <cell r="E3313">
            <v>23.94</v>
          </cell>
          <cell r="F3313">
            <v>1100.04</v>
          </cell>
        </row>
        <row r="3314">
          <cell r="A3314" t="str">
            <v>46.26.730</v>
          </cell>
          <cell r="B3314" t="str">
            <v>Te de visita em ferro fundido, predial SMU, DN= 150 mm</v>
          </cell>
          <cell r="C3314" t="str">
            <v>UN</v>
          </cell>
          <cell r="D3314">
            <v>1461.44</v>
          </cell>
          <cell r="E3314">
            <v>23.94</v>
          </cell>
          <cell r="F3314">
            <v>1485.38</v>
          </cell>
        </row>
        <row r="3315">
          <cell r="A3315" t="str">
            <v>46.26.740</v>
          </cell>
          <cell r="B3315" t="str">
            <v>Te de visita em ferro fundido, predial SMU, DN= 200 mm</v>
          </cell>
          <cell r="C3315" t="str">
            <v>UN</v>
          </cell>
          <cell r="D3315">
            <v>2848.99</v>
          </cell>
          <cell r="E3315">
            <v>23.94</v>
          </cell>
          <cell r="F3315">
            <v>2872.93</v>
          </cell>
        </row>
        <row r="3316">
          <cell r="A3316" t="str">
            <v>46.26.800</v>
          </cell>
          <cell r="B3316" t="str">
            <v>Abraçadeira dentada para travamento em aço inoxidável, com parafuso de aço zincado, para tubo em ferro fundido predial SMU, DN= 50 mm</v>
          </cell>
          <cell r="C3316" t="str">
            <v>UN</v>
          </cell>
          <cell r="D3316">
            <v>314.17</v>
          </cell>
          <cell r="E3316">
            <v>19.149999999999999</v>
          </cell>
          <cell r="F3316">
            <v>333.32</v>
          </cell>
        </row>
        <row r="3317">
          <cell r="A3317" t="str">
            <v>46.26.810</v>
          </cell>
          <cell r="B3317" t="str">
            <v>Abraçadeira dentada para travamento em aço inoxidável, com parafuso de aço zincado, para tubo em ferro fundido predial SMU, DN= 75 mm</v>
          </cell>
          <cell r="C3317" t="str">
            <v>UN</v>
          </cell>
          <cell r="D3317">
            <v>358.62</v>
          </cell>
          <cell r="E3317">
            <v>19.149999999999999</v>
          </cell>
          <cell r="F3317">
            <v>377.77</v>
          </cell>
        </row>
        <row r="3318">
          <cell r="A3318" t="str">
            <v>46.26.820</v>
          </cell>
          <cell r="B3318" t="str">
            <v>Abraçadeira dentada para travamento em aço inoxidável, com parafuso de aço zincado, para tubo em ferro fundido predial SMU, DN= 100 mm</v>
          </cell>
          <cell r="C3318" t="str">
            <v>UN</v>
          </cell>
          <cell r="D3318">
            <v>586.1</v>
          </cell>
          <cell r="E3318">
            <v>23.94</v>
          </cell>
          <cell r="F3318">
            <v>610.04</v>
          </cell>
        </row>
        <row r="3319">
          <cell r="A3319" t="str">
            <v>46.26.825</v>
          </cell>
          <cell r="B3319" t="str">
            <v>Abraçadeira dentada para travamento em aço inoxidável, com parafuso de aço zincado, para tubo em ferro fundido predial SMU, DN= 125 mm</v>
          </cell>
          <cell r="C3319" t="str">
            <v>UN</v>
          </cell>
          <cell r="D3319">
            <v>494.97</v>
          </cell>
          <cell r="E3319">
            <v>23.94</v>
          </cell>
          <cell r="F3319">
            <v>518.91</v>
          </cell>
        </row>
        <row r="3320">
          <cell r="A3320" t="str">
            <v>46.26.830</v>
          </cell>
          <cell r="B3320" t="str">
            <v>Abraçadeira dentada para travamento em aço inoxidável, com parafuso de aço zincado, para tubo em ferro fundido predial SMU, DN= 150 mm</v>
          </cell>
          <cell r="C3320" t="str">
            <v>UN</v>
          </cell>
          <cell r="D3320">
            <v>600.80999999999995</v>
          </cell>
          <cell r="E3320">
            <v>23.94</v>
          </cell>
          <cell r="F3320">
            <v>624.75</v>
          </cell>
        </row>
        <row r="3321">
          <cell r="A3321" t="str">
            <v>46.26.840</v>
          </cell>
          <cell r="B3321" t="str">
            <v>Tampão simples em ferro fundido, predial SMU, DN= 150 mm</v>
          </cell>
          <cell r="C3321" t="str">
            <v>UN</v>
          </cell>
          <cell r="D3321">
            <v>315.89999999999998</v>
          </cell>
          <cell r="E3321">
            <v>23.94</v>
          </cell>
          <cell r="F3321">
            <v>339.84</v>
          </cell>
        </row>
        <row r="3322">
          <cell r="A3322" t="str">
            <v>46.26.843</v>
          </cell>
          <cell r="B3322" t="str">
            <v>Tampão simples em ferro fundido, predial SMU, DN= 200 mm</v>
          </cell>
          <cell r="C3322" t="str">
            <v>UN</v>
          </cell>
          <cell r="D3322">
            <v>689.95</v>
          </cell>
          <cell r="E3322">
            <v>23.94</v>
          </cell>
          <cell r="F3322">
            <v>713.89</v>
          </cell>
        </row>
        <row r="3323">
          <cell r="A3323" t="str">
            <v>46.26.900</v>
          </cell>
          <cell r="B3323" t="str">
            <v>Junção 45° em ferro fundido, predial SMU, DN= 125 x 100 mm</v>
          </cell>
          <cell r="C3323" t="str">
            <v>UN</v>
          </cell>
          <cell r="D3323">
            <v>630.94000000000005</v>
          </cell>
          <cell r="E3323">
            <v>23.94</v>
          </cell>
          <cell r="F3323">
            <v>654.88</v>
          </cell>
        </row>
        <row r="3324">
          <cell r="A3324" t="str">
            <v>46.26.910</v>
          </cell>
          <cell r="B3324" t="str">
            <v>Junção 45° em ferro fundido, predial SMU, DN= 150 x 100 mm</v>
          </cell>
          <cell r="C3324" t="str">
            <v>UN</v>
          </cell>
          <cell r="D3324">
            <v>951.17</v>
          </cell>
          <cell r="E3324">
            <v>23.94</v>
          </cell>
          <cell r="F3324">
            <v>975.11</v>
          </cell>
        </row>
        <row r="3325">
          <cell r="A3325" t="str">
            <v>46.26.920</v>
          </cell>
          <cell r="B3325" t="str">
            <v>Junção 45° em ferro fundido, predial SMU, DN= 200 x 100 mm</v>
          </cell>
          <cell r="C3325" t="str">
            <v>UN</v>
          </cell>
          <cell r="D3325">
            <v>1735.71</v>
          </cell>
          <cell r="E3325">
            <v>23.94</v>
          </cell>
          <cell r="F3325">
            <v>1759.65</v>
          </cell>
        </row>
        <row r="3326">
          <cell r="A3326" t="str">
            <v>46.26.930</v>
          </cell>
          <cell r="B3326" t="str">
            <v>Junção 45° em ferro fundido, predial SMU, DN= 200 x 200 mm</v>
          </cell>
          <cell r="C3326" t="str">
            <v>UN</v>
          </cell>
          <cell r="D3326">
            <v>3616.68</v>
          </cell>
          <cell r="E3326">
            <v>23.94</v>
          </cell>
          <cell r="F3326">
            <v>3640.62</v>
          </cell>
        </row>
        <row r="3327">
          <cell r="A3327" t="str">
            <v>46.27</v>
          </cell>
          <cell r="B3327" t="str">
            <v>Tubulacao em cobre, para sistema de ar condicionado</v>
          </cell>
        </row>
        <row r="3328">
          <cell r="A3328" t="str">
            <v>46.27.050</v>
          </cell>
          <cell r="B3328" t="str">
            <v>Tubo de cobre flexível, espessura 1/32" - diâmetro 3/16", inclusive conexões</v>
          </cell>
          <cell r="C3328" t="str">
            <v>M</v>
          </cell>
          <cell r="D3328">
            <v>10.06</v>
          </cell>
          <cell r="E3328">
            <v>7.89</v>
          </cell>
          <cell r="F3328">
            <v>17.95</v>
          </cell>
        </row>
        <row r="3329">
          <cell r="A3329" t="str">
            <v>46.27.060</v>
          </cell>
          <cell r="B3329" t="str">
            <v>Tubo de cobre flexível, espessura 1/32" - diâmetro 1/4", inclusive conexões</v>
          </cell>
          <cell r="C3329" t="str">
            <v>M</v>
          </cell>
          <cell r="D3329">
            <v>13.74</v>
          </cell>
          <cell r="E3329">
            <v>7.89</v>
          </cell>
          <cell r="F3329">
            <v>21.63</v>
          </cell>
        </row>
        <row r="3330">
          <cell r="A3330" t="str">
            <v>46.27.070</v>
          </cell>
          <cell r="B3330" t="str">
            <v>Tubo de cobre flexível, espessura 1/32" - diâmetro 5/16", inclusive conexões</v>
          </cell>
          <cell r="C3330" t="str">
            <v>M</v>
          </cell>
          <cell r="D3330">
            <v>16.41</v>
          </cell>
          <cell r="E3330">
            <v>7.89</v>
          </cell>
          <cell r="F3330">
            <v>24.3</v>
          </cell>
        </row>
        <row r="3331">
          <cell r="A3331" t="str">
            <v>46.27.080</v>
          </cell>
          <cell r="B3331" t="str">
            <v>Tubo de cobre flexível, espessura 1/32" - diâmetro 3/8", inclusive conexões</v>
          </cell>
          <cell r="C3331" t="str">
            <v>M</v>
          </cell>
          <cell r="D3331">
            <v>21.74</v>
          </cell>
          <cell r="E3331">
            <v>11.97</v>
          </cell>
          <cell r="F3331">
            <v>33.71</v>
          </cell>
        </row>
        <row r="3332">
          <cell r="A3332" t="str">
            <v>46.27.090</v>
          </cell>
          <cell r="B3332" t="str">
            <v>Tubo de cobre flexível, espessura 1/32" - diâmetro 1/2", inclusive conexões</v>
          </cell>
          <cell r="C3332" t="str">
            <v>M</v>
          </cell>
          <cell r="D3332">
            <v>29.66</v>
          </cell>
          <cell r="E3332">
            <v>11.97</v>
          </cell>
          <cell r="F3332">
            <v>41.63</v>
          </cell>
        </row>
        <row r="3333">
          <cell r="A3333" t="str">
            <v>46.27.100</v>
          </cell>
          <cell r="B3333" t="str">
            <v>Tubo de cobre flexível, espessura 1/32" - diâmetro 5/8", inclusive conexões</v>
          </cell>
          <cell r="C3333" t="str">
            <v>M</v>
          </cell>
          <cell r="D3333">
            <v>36.15</v>
          </cell>
          <cell r="E3333">
            <v>11.97</v>
          </cell>
          <cell r="F3333">
            <v>48.12</v>
          </cell>
        </row>
        <row r="3334">
          <cell r="A3334" t="str">
            <v>46.27.110</v>
          </cell>
          <cell r="B3334" t="str">
            <v>Tubo de cobre flexível, espessura 1/32" - diâmetro 3/4", inclusive conexões</v>
          </cell>
          <cell r="C3334" t="str">
            <v>M</v>
          </cell>
          <cell r="D3334">
            <v>43.09</v>
          </cell>
          <cell r="E3334">
            <v>11.97</v>
          </cell>
          <cell r="F3334">
            <v>55.06</v>
          </cell>
        </row>
        <row r="3335">
          <cell r="A3335" t="str">
            <v>46.32</v>
          </cell>
          <cell r="B3335" t="str">
            <v>Tubulacao em cobre rigido, para sistema VRF de ar condicionado</v>
          </cell>
        </row>
        <row r="3336">
          <cell r="A3336" t="str">
            <v>46.32.001</v>
          </cell>
          <cell r="B3336" t="str">
            <v>Tubo de cobre sem costura, rígido, espessura 1/16" - diâmetro 3/8", inclusive conexões</v>
          </cell>
          <cell r="C3336" t="str">
            <v>M</v>
          </cell>
          <cell r="D3336">
            <v>51.48</v>
          </cell>
          <cell r="E3336">
            <v>17.23</v>
          </cell>
          <cell r="F3336">
            <v>68.709999999999994</v>
          </cell>
        </row>
        <row r="3337">
          <cell r="A3337" t="str">
            <v>46.32.002</v>
          </cell>
          <cell r="B3337" t="str">
            <v>Tubo de cobre sem costura, rígido, espessura 1/16" - diâmetro 1/2", inclusive conexões</v>
          </cell>
          <cell r="C3337" t="str">
            <v>M</v>
          </cell>
          <cell r="D3337">
            <v>72.52</v>
          </cell>
          <cell r="E3337">
            <v>17.23</v>
          </cell>
          <cell r="F3337">
            <v>89.75</v>
          </cell>
        </row>
        <row r="3338">
          <cell r="A3338" t="str">
            <v>46.32.003</v>
          </cell>
          <cell r="B3338" t="str">
            <v>Tubo de cobre sem costura, rígido, espessura 1/16" - diâmetro 5/8", inclusive conexões</v>
          </cell>
          <cell r="C3338" t="str">
            <v>M</v>
          </cell>
          <cell r="D3338">
            <v>89.37</v>
          </cell>
          <cell r="E3338">
            <v>17.23</v>
          </cell>
          <cell r="F3338">
            <v>106.6</v>
          </cell>
        </row>
        <row r="3339">
          <cell r="A3339" t="str">
            <v>46.32.004</v>
          </cell>
          <cell r="B3339" t="str">
            <v>Tubo de cobre sem costura, rígido, espessura 1/16" - diâmetro 3/4", inclusive conexões</v>
          </cell>
          <cell r="C3339" t="str">
            <v>M</v>
          </cell>
          <cell r="D3339">
            <v>110.76</v>
          </cell>
          <cell r="E3339">
            <v>17.23</v>
          </cell>
          <cell r="F3339">
            <v>127.99</v>
          </cell>
        </row>
        <row r="3340">
          <cell r="A3340" t="str">
            <v>46.32.005</v>
          </cell>
          <cell r="B3340" t="str">
            <v>Tubo de cobre sem costura, rígido, espessura 1/16" - diâmetro 7/8", inclusive conexões</v>
          </cell>
          <cell r="C3340" t="str">
            <v>M</v>
          </cell>
          <cell r="D3340">
            <v>132.85</v>
          </cell>
          <cell r="E3340">
            <v>17.23</v>
          </cell>
          <cell r="F3340">
            <v>150.08000000000001</v>
          </cell>
        </row>
        <row r="3341">
          <cell r="A3341" t="str">
            <v>46.32.006</v>
          </cell>
          <cell r="B3341" t="str">
            <v>Tubo de cobre sem costura, rígido, espessura 1/16" - diâmetro 1", inclusive conexões</v>
          </cell>
          <cell r="C3341" t="str">
            <v>M</v>
          </cell>
          <cell r="D3341">
            <v>151.71</v>
          </cell>
          <cell r="E3341">
            <v>17.23</v>
          </cell>
          <cell r="F3341">
            <v>168.94</v>
          </cell>
        </row>
        <row r="3342">
          <cell r="A3342" t="str">
            <v>46.32.007</v>
          </cell>
          <cell r="B3342" t="str">
            <v>Tubo de cobre sem costura, rígido, espessura 1/16" - diâmetro 1.1/8", inclusive conexões</v>
          </cell>
          <cell r="C3342" t="str">
            <v>M</v>
          </cell>
          <cell r="D3342">
            <v>169.54</v>
          </cell>
          <cell r="E3342">
            <v>17.23</v>
          </cell>
          <cell r="F3342">
            <v>186.77</v>
          </cell>
        </row>
        <row r="3343">
          <cell r="A3343" t="str">
            <v>46.32.008</v>
          </cell>
          <cell r="B3343" t="str">
            <v>Tubo de cobre sem costura, rígido, espessura 1/16" - diâmetro 1.1/4", inclusive conexões</v>
          </cell>
          <cell r="C3343" t="str">
            <v>M</v>
          </cell>
          <cell r="D3343">
            <v>192.22</v>
          </cell>
          <cell r="E3343">
            <v>17.23</v>
          </cell>
          <cell r="F3343">
            <v>209.45</v>
          </cell>
        </row>
        <row r="3344">
          <cell r="A3344" t="str">
            <v>46.32.009</v>
          </cell>
          <cell r="B3344" t="str">
            <v>Tubo de cobre sem costura, rígido, espessura 1/16" - diâmetro 1.3/8", inclusive conexões</v>
          </cell>
          <cell r="C3344" t="str">
            <v>M</v>
          </cell>
          <cell r="D3344">
            <v>215.83</v>
          </cell>
          <cell r="E3344">
            <v>17.23</v>
          </cell>
          <cell r="F3344">
            <v>233.06</v>
          </cell>
        </row>
        <row r="3345">
          <cell r="A3345" t="str">
            <v>46.32.010</v>
          </cell>
          <cell r="B3345" t="str">
            <v>Tubo de cobre sem costura, rígido, espessura 1/16" - diâmetro 1.1/2", inclusive conexões</v>
          </cell>
          <cell r="C3345" t="str">
            <v>M</v>
          </cell>
          <cell r="D3345">
            <v>240.54</v>
          </cell>
          <cell r="E3345">
            <v>17.23</v>
          </cell>
          <cell r="F3345">
            <v>257.77</v>
          </cell>
        </row>
        <row r="3346">
          <cell r="A3346" t="str">
            <v>46.32.011</v>
          </cell>
          <cell r="B3346" t="str">
            <v>Tubo de cobre sem costura, rígido, espessura 1/16" - diâmetro 1.5/8", inclusive conexões</v>
          </cell>
          <cell r="C3346" t="str">
            <v>M</v>
          </cell>
          <cell r="D3346">
            <v>262.41000000000003</v>
          </cell>
          <cell r="E3346">
            <v>17.23</v>
          </cell>
          <cell r="F3346">
            <v>279.64</v>
          </cell>
        </row>
        <row r="3347">
          <cell r="A3347" t="str">
            <v>46.33</v>
          </cell>
          <cell r="B3347" t="str">
            <v>Tubulacao em PP - aguas pluviais / esgoto</v>
          </cell>
        </row>
        <row r="3348">
          <cell r="A3348" t="str">
            <v>46.33.001</v>
          </cell>
          <cell r="B3348" t="str">
            <v>Tubo de esgoto em polipropileno de alta resistência - PP, DN= 40mm, preto, com união deslizante e guarnição elastomérica de duplo lábio</v>
          </cell>
          <cell r="C3348" t="str">
            <v>M</v>
          </cell>
          <cell r="D3348">
            <v>40.82</v>
          </cell>
          <cell r="E3348">
            <v>16.84</v>
          </cell>
          <cell r="F3348">
            <v>57.66</v>
          </cell>
        </row>
        <row r="3349">
          <cell r="A3349" t="str">
            <v>46.33.002</v>
          </cell>
          <cell r="B3349" t="str">
            <v>Tubo de esgoto em polipropileno de alta resistência - PP, DN= 50mm, preto, com união deslizante e guarnição elastomérica de duplo lábio</v>
          </cell>
          <cell r="C3349" t="str">
            <v>M</v>
          </cell>
          <cell r="D3349">
            <v>49.91</v>
          </cell>
          <cell r="E3349">
            <v>16.84</v>
          </cell>
          <cell r="F3349">
            <v>66.75</v>
          </cell>
        </row>
        <row r="3350">
          <cell r="A3350" t="str">
            <v>46.33.003</v>
          </cell>
          <cell r="B3350" t="str">
            <v>Tubo de esgoto em polipropileno de alta resistência - PP, DN= 63mm, preto, com união deslizante e guarnição elastomérica de duplo lábio</v>
          </cell>
          <cell r="C3350" t="str">
            <v>M</v>
          </cell>
          <cell r="D3350">
            <v>55.97</v>
          </cell>
          <cell r="E3350">
            <v>16.84</v>
          </cell>
          <cell r="F3350">
            <v>72.81</v>
          </cell>
        </row>
        <row r="3351">
          <cell r="A3351" t="str">
            <v>46.33.004</v>
          </cell>
          <cell r="B3351" t="str">
            <v>Tubo de esgoto em polipropileno de alta resistência - PP, DN= 110mm, preto, com união deslizante e guarnição elastomérica de duplo lábio</v>
          </cell>
          <cell r="C3351" t="str">
            <v>M</v>
          </cell>
          <cell r="D3351">
            <v>125.18</v>
          </cell>
          <cell r="E3351">
            <v>25.25</v>
          </cell>
          <cell r="F3351">
            <v>150.43</v>
          </cell>
        </row>
        <row r="3352">
          <cell r="A3352" t="str">
            <v>46.33.020</v>
          </cell>
          <cell r="B3352" t="str">
            <v>Joelho 45° em polipropileno de alta resistência, preto, tipo PB, DN= 40mm</v>
          </cell>
          <cell r="C3352" t="str">
            <v>UN</v>
          </cell>
          <cell r="D3352">
            <v>12.82</v>
          </cell>
          <cell r="E3352">
            <v>11.01</v>
          </cell>
          <cell r="F3352">
            <v>23.83</v>
          </cell>
        </row>
        <row r="3353">
          <cell r="A3353" t="str">
            <v>46.33.021</v>
          </cell>
          <cell r="B3353" t="str">
            <v>Joelho 45° em polipropileno de alta resistência - PP, preto, tipo PB, DN= 50mm</v>
          </cell>
          <cell r="C3353" t="str">
            <v>UN</v>
          </cell>
          <cell r="D3353">
            <v>18.600000000000001</v>
          </cell>
          <cell r="E3353">
            <v>11.01</v>
          </cell>
          <cell r="F3353">
            <v>29.61</v>
          </cell>
        </row>
        <row r="3354">
          <cell r="A3354" t="str">
            <v>46.33.022</v>
          </cell>
          <cell r="B3354" t="str">
            <v>Joelho 45° em polipropileno de alta resistência - PP, preto, tipo PB, DN= 63mm</v>
          </cell>
          <cell r="C3354" t="str">
            <v>UN</v>
          </cell>
          <cell r="D3354">
            <v>19.690000000000001</v>
          </cell>
          <cell r="E3354">
            <v>16.75</v>
          </cell>
          <cell r="F3354">
            <v>36.44</v>
          </cell>
        </row>
        <row r="3355">
          <cell r="A3355" t="str">
            <v>46.33.023</v>
          </cell>
          <cell r="B3355" t="str">
            <v>Joelho 45° em polipropileno de alta resistência - PP, preto, tipo PB, DN= 110mm</v>
          </cell>
          <cell r="C3355" t="str">
            <v>UN</v>
          </cell>
          <cell r="D3355">
            <v>20.43</v>
          </cell>
          <cell r="E3355">
            <v>19.149999999999999</v>
          </cell>
          <cell r="F3355">
            <v>39.58</v>
          </cell>
        </row>
        <row r="3356">
          <cell r="A3356" t="str">
            <v>46.33.047</v>
          </cell>
          <cell r="B3356" t="str">
            <v>Joelho 87°30' em polipropileno de alta resistência - PP, preto, tipo PB, DN= 40mm</v>
          </cell>
          <cell r="C3356" t="str">
            <v>UN</v>
          </cell>
          <cell r="D3356">
            <v>13.74</v>
          </cell>
          <cell r="E3356">
            <v>11.01</v>
          </cell>
          <cell r="F3356">
            <v>24.75</v>
          </cell>
        </row>
        <row r="3357">
          <cell r="A3357" t="str">
            <v>46.33.048</v>
          </cell>
          <cell r="B3357" t="str">
            <v>Joelho 87°30' em polipropileno de alta resistência - PP, preto, tipo PB, DN= 50mm</v>
          </cell>
          <cell r="C3357" t="str">
            <v>UN</v>
          </cell>
          <cell r="D3357">
            <v>17.079999999999998</v>
          </cell>
          <cell r="E3357">
            <v>11.01</v>
          </cell>
          <cell r="F3357">
            <v>28.09</v>
          </cell>
        </row>
        <row r="3358">
          <cell r="A3358" t="str">
            <v>46.33.049</v>
          </cell>
          <cell r="B3358" t="str">
            <v>Joelho 87°30' em polipropileno de alta resistência - PP, preto, tipo PB, DN= 63mm</v>
          </cell>
          <cell r="C3358" t="str">
            <v>UN</v>
          </cell>
          <cell r="D3358">
            <v>22.03</v>
          </cell>
          <cell r="E3358">
            <v>16.75</v>
          </cell>
          <cell r="F3358">
            <v>38.78</v>
          </cell>
        </row>
        <row r="3359">
          <cell r="A3359" t="str">
            <v>46.33.074</v>
          </cell>
          <cell r="B3359" t="str">
            <v>Joelho 87°30' em polipropileno de alta resistência - PP, preto, tipo PB, DN= 110mm, com base de apoio</v>
          </cell>
          <cell r="C3359" t="str">
            <v>UN</v>
          </cell>
          <cell r="D3359">
            <v>50.11</v>
          </cell>
          <cell r="E3359">
            <v>19.149999999999999</v>
          </cell>
          <cell r="F3359">
            <v>69.260000000000005</v>
          </cell>
        </row>
        <row r="3360">
          <cell r="A3360" t="str">
            <v>46.33.102</v>
          </cell>
          <cell r="B3360" t="str">
            <v>Luva dupla em polipropileno de alta resistência - PP,  preto,  DN= 40mm</v>
          </cell>
          <cell r="C3360" t="str">
            <v>UN</v>
          </cell>
          <cell r="D3360">
            <v>15.91</v>
          </cell>
          <cell r="E3360">
            <v>11.01</v>
          </cell>
          <cell r="F3360">
            <v>26.92</v>
          </cell>
        </row>
        <row r="3361">
          <cell r="A3361" t="str">
            <v>46.33.103</v>
          </cell>
          <cell r="B3361" t="str">
            <v>Luva dupla em polipropileno de alta resistência - PP,  preto,  DN= 50mm</v>
          </cell>
          <cell r="C3361" t="str">
            <v>UN</v>
          </cell>
          <cell r="D3361">
            <v>19.63</v>
          </cell>
          <cell r="E3361">
            <v>11.01</v>
          </cell>
          <cell r="F3361">
            <v>30.64</v>
          </cell>
        </row>
        <row r="3362">
          <cell r="A3362" t="str">
            <v>46.33.104</v>
          </cell>
          <cell r="B3362" t="str">
            <v>Luva dupla em polipropileno de alta resistência - PP,  preto,  DN= 63mm</v>
          </cell>
          <cell r="C3362" t="str">
            <v>UN</v>
          </cell>
          <cell r="D3362">
            <v>23.61</v>
          </cell>
          <cell r="E3362">
            <v>16.75</v>
          </cell>
          <cell r="F3362">
            <v>40.36</v>
          </cell>
        </row>
        <row r="3363">
          <cell r="A3363" t="str">
            <v>46.33.105</v>
          </cell>
          <cell r="B3363" t="str">
            <v>Luva dupla em polipropileno de alta resistência - PP,  preto,  DN= 110mm</v>
          </cell>
          <cell r="C3363" t="str">
            <v>UN</v>
          </cell>
          <cell r="D3363">
            <v>33.04</v>
          </cell>
          <cell r="E3363">
            <v>19.149999999999999</v>
          </cell>
          <cell r="F3363">
            <v>52.19</v>
          </cell>
        </row>
        <row r="3364">
          <cell r="A3364" t="str">
            <v>46.33.116</v>
          </cell>
          <cell r="B3364" t="str">
            <v>Luva de Redução em polipropileno de alta resistência - PP, preto, tipo PB, DN= 50x40mm</v>
          </cell>
          <cell r="C3364" t="str">
            <v>UN</v>
          </cell>
          <cell r="D3364">
            <v>11.2</v>
          </cell>
          <cell r="E3364">
            <v>11.01</v>
          </cell>
          <cell r="F3364">
            <v>22.21</v>
          </cell>
        </row>
        <row r="3365">
          <cell r="A3365" t="str">
            <v>46.33.117</v>
          </cell>
          <cell r="B3365" t="str">
            <v>Luva de Redução em polipropileno de alta resistência - PP, preto, tipo PB, DN= 63x50mm</v>
          </cell>
          <cell r="C3365" t="str">
            <v>UN</v>
          </cell>
          <cell r="D3365">
            <v>18.52</v>
          </cell>
          <cell r="E3365">
            <v>16.75</v>
          </cell>
          <cell r="F3365">
            <v>35.270000000000003</v>
          </cell>
        </row>
        <row r="3366">
          <cell r="A3366" t="str">
            <v>46.33.118</v>
          </cell>
          <cell r="B3366" t="str">
            <v>Luva de Redução em polipropileno de alta resistência - PP, preto, tipo PB, DN= 110x63mm</v>
          </cell>
          <cell r="C3366" t="str">
            <v>UN</v>
          </cell>
          <cell r="D3366">
            <v>30.74</v>
          </cell>
          <cell r="E3366">
            <v>19.149999999999999</v>
          </cell>
          <cell r="F3366">
            <v>49.89</v>
          </cell>
        </row>
        <row r="3367">
          <cell r="A3367" t="str">
            <v>46.33.130</v>
          </cell>
          <cell r="B3367" t="str">
            <v>Tê 87°30' simples em polipropileno de alta resistência - PP, preto, tipo PB, DN= 50x50mm</v>
          </cell>
          <cell r="C3367" t="str">
            <v>UN</v>
          </cell>
          <cell r="D3367">
            <v>40.380000000000003</v>
          </cell>
          <cell r="E3367">
            <v>11.01</v>
          </cell>
          <cell r="F3367">
            <v>51.39</v>
          </cell>
        </row>
        <row r="3368">
          <cell r="A3368" t="str">
            <v>46.33.131</v>
          </cell>
          <cell r="B3368" t="str">
            <v>Tê 87°30' simples em polipropileno de alta resistência - PP, preto, tipo PB, DN= 63x63mm</v>
          </cell>
          <cell r="C3368" t="str">
            <v>UN</v>
          </cell>
          <cell r="D3368">
            <v>51.68</v>
          </cell>
          <cell r="E3368">
            <v>16.75</v>
          </cell>
          <cell r="F3368">
            <v>68.430000000000007</v>
          </cell>
        </row>
        <row r="3369">
          <cell r="A3369" t="str">
            <v>46.33.132</v>
          </cell>
          <cell r="B3369" t="str">
            <v>Tê 87°30' simples em polipropileno de alta resistência - PP, preto, tipo PB, DN= 110x110mm</v>
          </cell>
          <cell r="C3369" t="str">
            <v>UN</v>
          </cell>
          <cell r="D3369">
            <v>90</v>
          </cell>
          <cell r="E3369">
            <v>19.149999999999999</v>
          </cell>
          <cell r="F3369">
            <v>109.15</v>
          </cell>
        </row>
        <row r="3370">
          <cell r="A3370" t="str">
            <v>46.33.137</v>
          </cell>
          <cell r="B3370" t="str">
            <v>Tê 87°30' simples de redução em polipropileno de alta resistência - PP, preto, tipo PB, DN= 110x63mm</v>
          </cell>
          <cell r="C3370" t="str">
            <v>UN</v>
          </cell>
          <cell r="D3370">
            <v>71.930000000000007</v>
          </cell>
          <cell r="E3370">
            <v>19.149999999999999</v>
          </cell>
          <cell r="F3370">
            <v>91.08</v>
          </cell>
        </row>
        <row r="3371">
          <cell r="A3371" t="str">
            <v>46.33.140</v>
          </cell>
          <cell r="B3371" t="str">
            <v>Tê 87°30' de inspeção em polipropileno de alta resistência - PP, preto (PxB), DN 110mm</v>
          </cell>
          <cell r="C3371" t="str">
            <v>UN</v>
          </cell>
          <cell r="D3371">
            <v>224.15</v>
          </cell>
          <cell r="E3371">
            <v>16.75</v>
          </cell>
          <cell r="F3371">
            <v>240.9</v>
          </cell>
        </row>
        <row r="3372">
          <cell r="A3372" t="str">
            <v>46.33.149</v>
          </cell>
          <cell r="B3372" t="str">
            <v>Junção 45° simples em polipropileno de alta resistência - PP, preto, tipo PB, DN= 50x50mm</v>
          </cell>
          <cell r="C3372" t="str">
            <v>UN</v>
          </cell>
          <cell r="D3372">
            <v>35.35</v>
          </cell>
          <cell r="E3372">
            <v>11.01</v>
          </cell>
          <cell r="F3372">
            <v>46.36</v>
          </cell>
        </row>
        <row r="3373">
          <cell r="A3373" t="str">
            <v>46.33.150</v>
          </cell>
          <cell r="B3373" t="str">
            <v>Junção 45° simples em polipropileno de alta resistência - PP, preto, tipo PB, DN= 63x63mm</v>
          </cell>
          <cell r="C3373" t="str">
            <v>UN</v>
          </cell>
          <cell r="D3373">
            <v>37.54</v>
          </cell>
          <cell r="E3373">
            <v>16.75</v>
          </cell>
          <cell r="F3373">
            <v>54.29</v>
          </cell>
        </row>
        <row r="3374">
          <cell r="A3374" t="str">
            <v>46.33.151</v>
          </cell>
          <cell r="B3374" t="str">
            <v>Junção 45° simples em polipropileno de alta resistência - PP, preto, tipo PB, DN= 110x110mm</v>
          </cell>
          <cell r="C3374" t="str">
            <v>UN</v>
          </cell>
          <cell r="D3374">
            <v>70.760000000000005</v>
          </cell>
          <cell r="E3374">
            <v>19.149999999999999</v>
          </cell>
          <cell r="F3374">
            <v>89.91</v>
          </cell>
        </row>
        <row r="3375">
          <cell r="A3375" t="str">
            <v>46.33.159</v>
          </cell>
          <cell r="B3375" t="str">
            <v>Junção 45° simples de redução em polipropileno de alta resistência - PP, preto, tipo PB, DN= 63x50mm</v>
          </cell>
          <cell r="C3375" t="str">
            <v>UN</v>
          </cell>
          <cell r="D3375">
            <v>33.340000000000003</v>
          </cell>
          <cell r="E3375">
            <v>16.75</v>
          </cell>
          <cell r="F3375">
            <v>50.09</v>
          </cell>
        </row>
        <row r="3376">
          <cell r="A3376" t="str">
            <v>46.33.160</v>
          </cell>
          <cell r="B3376" t="str">
            <v>Junção 45° simples de redução em polipropileno de alta resistência - PP, preto, tipo PB, DN= 110x50mm</v>
          </cell>
          <cell r="C3376" t="str">
            <v>UN</v>
          </cell>
          <cell r="D3376">
            <v>62.28</v>
          </cell>
          <cell r="E3376">
            <v>19.149999999999999</v>
          </cell>
          <cell r="F3376">
            <v>81.430000000000007</v>
          </cell>
        </row>
        <row r="3377">
          <cell r="A3377" t="str">
            <v>46.33.161</v>
          </cell>
          <cell r="B3377" t="str">
            <v>Junção 45° simples de redução em polipropileno de alta resistência - PP, preto, tipo PB, DN= 110x63mm</v>
          </cell>
          <cell r="C3377" t="str">
            <v>UN</v>
          </cell>
          <cell r="D3377">
            <v>60.47</v>
          </cell>
          <cell r="E3377">
            <v>19.149999999999999</v>
          </cell>
          <cell r="F3377">
            <v>79.62</v>
          </cell>
        </row>
        <row r="3378">
          <cell r="A3378" t="str">
            <v>46.33.170</v>
          </cell>
          <cell r="B3378" t="str">
            <v>Curva 87°30' em polipropileno de alta resistência - PP, preto, tipo PB, DN= 110mm</v>
          </cell>
          <cell r="C3378" t="str">
            <v>UN</v>
          </cell>
          <cell r="D3378">
            <v>71.13</v>
          </cell>
          <cell r="E3378">
            <v>19.149999999999999</v>
          </cell>
          <cell r="F3378">
            <v>90.28</v>
          </cell>
        </row>
        <row r="3379">
          <cell r="A3379" t="str">
            <v>46.33.186</v>
          </cell>
          <cell r="B3379" t="str">
            <v>Caixa sifonada de piso, em polipropileno de alta resistência PP, preto,  DN=125mm, uma saída de 63mm</v>
          </cell>
          <cell r="C3379" t="str">
            <v>UN</v>
          </cell>
          <cell r="D3379">
            <v>124.03</v>
          </cell>
          <cell r="E3379">
            <v>16.75</v>
          </cell>
          <cell r="F3379">
            <v>140.78</v>
          </cell>
        </row>
        <row r="3380">
          <cell r="A3380" t="str">
            <v>46.33.197</v>
          </cell>
          <cell r="B3380" t="str">
            <v>Prolongamento para caixa sifonada em prolipropileno de alta resistência PP, preto, DN= 125mm</v>
          </cell>
          <cell r="C3380" t="str">
            <v>UN</v>
          </cell>
          <cell r="D3380">
            <v>79.95</v>
          </cell>
          <cell r="E3380">
            <v>19.149999999999999</v>
          </cell>
          <cell r="F3380">
            <v>99.1</v>
          </cell>
        </row>
        <row r="3381">
          <cell r="A3381" t="str">
            <v>46.33.201</v>
          </cell>
          <cell r="B3381" t="str">
            <v>Tampa tê de inspeção oval, em polipropileno de alta resistência preto (PxB), DN=110mm</v>
          </cell>
          <cell r="C3381" t="str">
            <v>UN</v>
          </cell>
          <cell r="D3381">
            <v>69.88</v>
          </cell>
          <cell r="E3381">
            <v>11.01</v>
          </cell>
          <cell r="F3381">
            <v>80.89</v>
          </cell>
        </row>
        <row r="3382">
          <cell r="A3382" t="str">
            <v>46.33.206</v>
          </cell>
          <cell r="B3382" t="str">
            <v>Tampão em polipropileno de alta resistência PP, preto (PxB), DN=63mm</v>
          </cell>
          <cell r="C3382" t="str">
            <v>UN</v>
          </cell>
          <cell r="D3382">
            <v>11.23</v>
          </cell>
          <cell r="E3382">
            <v>11.01</v>
          </cell>
          <cell r="F3382">
            <v>22.24</v>
          </cell>
        </row>
        <row r="3383">
          <cell r="A3383" t="str">
            <v>46.33.207</v>
          </cell>
          <cell r="B3383" t="str">
            <v>Tampão em polipropileno de alta resistência PP, preto (PxB), DN=110mm</v>
          </cell>
          <cell r="C3383" t="str">
            <v>UN</v>
          </cell>
          <cell r="D3383">
            <v>31.44</v>
          </cell>
          <cell r="E3383">
            <v>11.01</v>
          </cell>
          <cell r="F3383">
            <v>42.45</v>
          </cell>
        </row>
        <row r="3384">
          <cell r="A3384" t="str">
            <v>46.33.210</v>
          </cell>
          <cell r="B3384" t="str">
            <v>Porta marco para grelha de 12x12 cm, em prolipropileno de alta resistência PP,  preto</v>
          </cell>
          <cell r="C3384" t="str">
            <v>UN</v>
          </cell>
          <cell r="D3384">
            <v>38.979999999999997</v>
          </cell>
          <cell r="E3384">
            <v>16.75</v>
          </cell>
          <cell r="F3384">
            <v>55.73</v>
          </cell>
        </row>
        <row r="3385">
          <cell r="A3385" t="str">
            <v>46.33.211</v>
          </cell>
          <cell r="B3385" t="str">
            <v>Marco de bronze com grelha em aço inoxidável de 12x12cm</v>
          </cell>
          <cell r="C3385" t="str">
            <v>CJ</v>
          </cell>
          <cell r="D3385">
            <v>90.91</v>
          </cell>
          <cell r="E3385">
            <v>4.79</v>
          </cell>
          <cell r="F3385">
            <v>95.7</v>
          </cell>
        </row>
        <row r="3386">
          <cell r="A3386" t="str">
            <v>47</v>
          </cell>
          <cell r="B3386" t="str">
            <v>VALVULAS E APARELHOS DE MEDICAO E CONTROLE PARA LIQUIDOS E GASES</v>
          </cell>
        </row>
        <row r="3387">
          <cell r="A3387" t="str">
            <v>47.01</v>
          </cell>
          <cell r="B3387" t="str">
            <v>Registro e / ou valvula em latao fundido sem acabamento</v>
          </cell>
        </row>
        <row r="3388">
          <cell r="A3388" t="str">
            <v>47.01.010</v>
          </cell>
          <cell r="B3388" t="str">
            <v>Registro de gaveta em latão fundido sem acabamento, DN= 1/2´</v>
          </cell>
          <cell r="C3388" t="str">
            <v>UN</v>
          </cell>
          <cell r="D3388">
            <v>34.94</v>
          </cell>
          <cell r="E3388">
            <v>21.54</v>
          </cell>
          <cell r="F3388">
            <v>56.48</v>
          </cell>
        </row>
        <row r="3389">
          <cell r="A3389" t="str">
            <v>47.01.020</v>
          </cell>
          <cell r="B3389" t="str">
            <v>Registro de gaveta em latão fundido sem acabamento, DN= 3/4´</v>
          </cell>
          <cell r="C3389" t="str">
            <v>UN</v>
          </cell>
          <cell r="D3389">
            <v>46.75</v>
          </cell>
          <cell r="E3389">
            <v>28.71</v>
          </cell>
          <cell r="F3389">
            <v>75.459999999999994</v>
          </cell>
        </row>
        <row r="3390">
          <cell r="A3390" t="str">
            <v>47.01.030</v>
          </cell>
          <cell r="B3390" t="str">
            <v>Registro de gaveta em latão fundido sem acabamento, DN= 1´</v>
          </cell>
          <cell r="C3390" t="str">
            <v>UN</v>
          </cell>
          <cell r="D3390">
            <v>56.64</v>
          </cell>
          <cell r="E3390">
            <v>35.89</v>
          </cell>
          <cell r="F3390">
            <v>92.53</v>
          </cell>
        </row>
        <row r="3391">
          <cell r="A3391" t="str">
            <v>47.01.040</v>
          </cell>
          <cell r="B3391" t="str">
            <v>Registro de gaveta em latão fundido sem acabamento, DN= 1 1/4´</v>
          </cell>
          <cell r="C3391" t="str">
            <v>UN</v>
          </cell>
          <cell r="D3391">
            <v>74.55</v>
          </cell>
          <cell r="E3391">
            <v>43.07</v>
          </cell>
          <cell r="F3391">
            <v>117.62</v>
          </cell>
        </row>
        <row r="3392">
          <cell r="A3392" t="str">
            <v>47.01.050</v>
          </cell>
          <cell r="B3392" t="str">
            <v>Registro de gaveta em latão fundido sem acabamento, DN= 1 1/2´</v>
          </cell>
          <cell r="C3392" t="str">
            <v>UN</v>
          </cell>
          <cell r="D3392">
            <v>95.95</v>
          </cell>
          <cell r="E3392">
            <v>47.86</v>
          </cell>
          <cell r="F3392">
            <v>143.81</v>
          </cell>
        </row>
        <row r="3393">
          <cell r="A3393" t="str">
            <v>47.01.060</v>
          </cell>
          <cell r="B3393" t="str">
            <v>Registro de gaveta em latão fundido sem acabamento, DN= 2´</v>
          </cell>
          <cell r="C3393" t="str">
            <v>UN</v>
          </cell>
          <cell r="D3393">
            <v>130.66</v>
          </cell>
          <cell r="E3393">
            <v>59.83</v>
          </cell>
          <cell r="F3393">
            <v>190.49</v>
          </cell>
        </row>
        <row r="3394">
          <cell r="A3394" t="str">
            <v>47.01.070</v>
          </cell>
          <cell r="B3394" t="str">
            <v>Registro de gaveta em latão fundido sem acabamento, DN= 2 1/2´</v>
          </cell>
          <cell r="C3394" t="str">
            <v>UN</v>
          </cell>
          <cell r="D3394">
            <v>328.23</v>
          </cell>
          <cell r="E3394">
            <v>71.8</v>
          </cell>
          <cell r="F3394">
            <v>400.03</v>
          </cell>
        </row>
        <row r="3395">
          <cell r="A3395" t="str">
            <v>47.01.080</v>
          </cell>
          <cell r="B3395" t="str">
            <v>Registro de gaveta em latão fundido sem acabamento, DN= 3´</v>
          </cell>
          <cell r="C3395" t="str">
            <v>UN</v>
          </cell>
          <cell r="D3395">
            <v>513.38</v>
          </cell>
          <cell r="E3395">
            <v>95.72</v>
          </cell>
          <cell r="F3395">
            <v>609.1</v>
          </cell>
        </row>
        <row r="3396">
          <cell r="A3396" t="str">
            <v>47.01.090</v>
          </cell>
          <cell r="B3396" t="str">
            <v>Registro de gaveta em latão fundido sem acabamento, DN= 4´</v>
          </cell>
          <cell r="C3396" t="str">
            <v>UN</v>
          </cell>
          <cell r="D3396">
            <v>864.28</v>
          </cell>
          <cell r="E3396">
            <v>143.58000000000001</v>
          </cell>
          <cell r="F3396">
            <v>1007.86</v>
          </cell>
        </row>
        <row r="3397">
          <cell r="A3397" t="str">
            <v>47.01.130</v>
          </cell>
          <cell r="B3397" t="str">
            <v>Registro de pressão em latão fundido sem acabamento, DN= 3/4´</v>
          </cell>
          <cell r="C3397" t="str">
            <v>UN</v>
          </cell>
          <cell r="D3397">
            <v>66.599999999999994</v>
          </cell>
          <cell r="E3397">
            <v>28.71</v>
          </cell>
          <cell r="F3397">
            <v>95.31</v>
          </cell>
        </row>
        <row r="3398">
          <cell r="A3398" t="str">
            <v>47.01.170</v>
          </cell>
          <cell r="B3398" t="str">
            <v>Válvula de esfera monobloco em latão, passagem plena, acionamento com alavanca, DN= 1/2´</v>
          </cell>
          <cell r="C3398" t="str">
            <v>UN</v>
          </cell>
          <cell r="D3398">
            <v>23.81</v>
          </cell>
          <cell r="E3398">
            <v>21.54</v>
          </cell>
          <cell r="F3398">
            <v>45.35</v>
          </cell>
        </row>
        <row r="3399">
          <cell r="A3399" t="str">
            <v>47.01.180</v>
          </cell>
          <cell r="B3399" t="str">
            <v>Válvula de esfera monobloco em latão, passagem plena, acionamento com alavanca, DN= 3/4´</v>
          </cell>
          <cell r="C3399" t="str">
            <v>UN</v>
          </cell>
          <cell r="D3399">
            <v>57.66</v>
          </cell>
          <cell r="E3399">
            <v>21.54</v>
          </cell>
          <cell r="F3399">
            <v>79.2</v>
          </cell>
        </row>
        <row r="3400">
          <cell r="A3400" t="str">
            <v>47.01.190</v>
          </cell>
          <cell r="B3400" t="str">
            <v>Válvula de esfera monobloco em latão, passagem plena, acionamento com alavanca, DN= 1´</v>
          </cell>
          <cell r="C3400" t="str">
            <v>UN</v>
          </cell>
          <cell r="D3400">
            <v>66.790000000000006</v>
          </cell>
          <cell r="E3400">
            <v>21.54</v>
          </cell>
          <cell r="F3400">
            <v>88.33</v>
          </cell>
        </row>
        <row r="3401">
          <cell r="A3401" t="str">
            <v>47.01.191</v>
          </cell>
          <cell r="B3401" t="str">
            <v>Válvula de esfera monobloco em latão, passagem plena, acionamento com alavanca, DN= 1.1/4´</v>
          </cell>
          <cell r="C3401" t="str">
            <v>UN</v>
          </cell>
          <cell r="D3401">
            <v>97.02</v>
          </cell>
          <cell r="E3401">
            <v>23.94</v>
          </cell>
          <cell r="F3401">
            <v>120.96</v>
          </cell>
        </row>
        <row r="3402">
          <cell r="A3402" t="str">
            <v>47.01.210</v>
          </cell>
          <cell r="B3402" t="str">
            <v>Válvula de esfera monobloco em latão, passagem plena, acionamento com alavanca, DN= 2´</v>
          </cell>
          <cell r="C3402" t="str">
            <v>UN</v>
          </cell>
          <cell r="D3402">
            <v>224</v>
          </cell>
          <cell r="E3402">
            <v>21.54</v>
          </cell>
          <cell r="F3402">
            <v>245.54</v>
          </cell>
        </row>
        <row r="3403">
          <cell r="A3403" t="str">
            <v>47.01.220</v>
          </cell>
          <cell r="B3403" t="str">
            <v>Válvula de esfera monobloco em latão, passagem plena, acionamento com alavanca, DN= 4´</v>
          </cell>
          <cell r="C3403" t="str">
            <v>UN</v>
          </cell>
          <cell r="D3403">
            <v>1158.31</v>
          </cell>
          <cell r="E3403">
            <v>47.86</v>
          </cell>
          <cell r="F3403">
            <v>1206.17</v>
          </cell>
        </row>
        <row r="3404">
          <cell r="A3404" t="str">
            <v>47.02</v>
          </cell>
          <cell r="B3404" t="str">
            <v>Registro e / ou valvula em latao fundido com acabamento cromado</v>
          </cell>
        </row>
        <row r="3405">
          <cell r="A3405" t="str">
            <v>47.02.010</v>
          </cell>
          <cell r="B3405" t="str">
            <v>Registro de gaveta em latão fundido cromado com canopla, DN= 1/2´ - linha especial</v>
          </cell>
          <cell r="C3405" t="str">
            <v>UN</v>
          </cell>
          <cell r="D3405">
            <v>92.44</v>
          </cell>
          <cell r="E3405">
            <v>21.54</v>
          </cell>
          <cell r="F3405">
            <v>113.98</v>
          </cell>
        </row>
        <row r="3406">
          <cell r="A3406" t="str">
            <v>47.02.020</v>
          </cell>
          <cell r="B3406" t="str">
            <v>Registro de gaveta em latão fundido cromado com canopla, DN= 3/4´ - linha especial</v>
          </cell>
          <cell r="C3406" t="str">
            <v>UN</v>
          </cell>
          <cell r="D3406">
            <v>88.77</v>
          </cell>
          <cell r="E3406">
            <v>21.54</v>
          </cell>
          <cell r="F3406">
            <v>110.31</v>
          </cell>
        </row>
        <row r="3407">
          <cell r="A3407" t="str">
            <v>47.02.030</v>
          </cell>
          <cell r="B3407" t="str">
            <v>Registro de gaveta em latão fundido cromado com canopla, DN= 1´ - linha especial</v>
          </cell>
          <cell r="C3407" t="str">
            <v>UN</v>
          </cell>
          <cell r="D3407">
            <v>112.62</v>
          </cell>
          <cell r="E3407">
            <v>21.54</v>
          </cell>
          <cell r="F3407">
            <v>134.16</v>
          </cell>
        </row>
        <row r="3408">
          <cell r="A3408" t="str">
            <v>47.02.040</v>
          </cell>
          <cell r="B3408" t="str">
            <v>Registro de gaveta em latão fundido cromado com canopla, DN= 1 1/4´ - linha especial</v>
          </cell>
          <cell r="C3408" t="str">
            <v>UN</v>
          </cell>
          <cell r="D3408">
            <v>123.53</v>
          </cell>
          <cell r="E3408">
            <v>21.54</v>
          </cell>
          <cell r="F3408">
            <v>145.07</v>
          </cell>
        </row>
        <row r="3409">
          <cell r="A3409" t="str">
            <v>47.02.050</v>
          </cell>
          <cell r="B3409" t="str">
            <v>Registro de gaveta em latão fundido cromado com canopla, DN= 1 1/2´ - linha especial</v>
          </cell>
          <cell r="C3409" t="str">
            <v>UN</v>
          </cell>
          <cell r="D3409">
            <v>157.34</v>
          </cell>
          <cell r="E3409">
            <v>21.54</v>
          </cell>
          <cell r="F3409">
            <v>178.88</v>
          </cell>
        </row>
        <row r="3410">
          <cell r="A3410" t="str">
            <v>47.02.100</v>
          </cell>
          <cell r="B3410" t="str">
            <v>Registro de pressão em latão fundido cromado com canopla, DN= 1/2´ - linha especial</v>
          </cell>
          <cell r="C3410" t="str">
            <v>UN</v>
          </cell>
          <cell r="D3410">
            <v>85.23</v>
          </cell>
          <cell r="E3410">
            <v>21.54</v>
          </cell>
          <cell r="F3410">
            <v>106.77</v>
          </cell>
        </row>
        <row r="3411">
          <cell r="A3411" t="str">
            <v>47.02.110</v>
          </cell>
          <cell r="B3411" t="str">
            <v>Registro de pressão em latão fundido cromado com canopla, DN= 3/4´ - linha especial</v>
          </cell>
          <cell r="C3411" t="str">
            <v>UN</v>
          </cell>
          <cell r="D3411">
            <v>80.42</v>
          </cell>
          <cell r="E3411">
            <v>21.54</v>
          </cell>
          <cell r="F3411">
            <v>101.96</v>
          </cell>
        </row>
        <row r="3412">
          <cell r="A3412" t="str">
            <v>47.02.200</v>
          </cell>
          <cell r="B3412" t="str">
            <v>Registro regulador de vazão para chuveiro e ducha em latão cromado com canopla, DN= 1/2´</v>
          </cell>
          <cell r="C3412" t="str">
            <v>UN</v>
          </cell>
          <cell r="D3412">
            <v>57.52</v>
          </cell>
          <cell r="E3412">
            <v>21.54</v>
          </cell>
          <cell r="F3412">
            <v>79.06</v>
          </cell>
        </row>
        <row r="3413">
          <cell r="A3413" t="str">
            <v>47.02.210</v>
          </cell>
          <cell r="B3413" t="str">
            <v>Registro regulador de vazão para torneira, misturador e bidê, em latão cromado com canopla, DN= 1/2´</v>
          </cell>
          <cell r="C3413" t="str">
            <v>UN</v>
          </cell>
          <cell r="D3413">
            <v>69.290000000000006</v>
          </cell>
          <cell r="E3413">
            <v>21.54</v>
          </cell>
          <cell r="F3413">
            <v>90.83</v>
          </cell>
        </row>
        <row r="3414">
          <cell r="A3414" t="str">
            <v>47.04</v>
          </cell>
          <cell r="B3414" t="str">
            <v>Valvula de descarga ou para acionamento de metais sanitarios</v>
          </cell>
        </row>
        <row r="3415">
          <cell r="A3415" t="str">
            <v>47.04.020</v>
          </cell>
          <cell r="B3415" t="str">
            <v>Válvula de descarga com registro próprio, duplo acionamento limitador de fluxo, DN= 1 1/4´</v>
          </cell>
          <cell r="C3415" t="str">
            <v>UN</v>
          </cell>
          <cell r="D3415">
            <v>334.74</v>
          </cell>
          <cell r="E3415">
            <v>71.8</v>
          </cell>
          <cell r="F3415">
            <v>406.54</v>
          </cell>
        </row>
        <row r="3416">
          <cell r="A3416" t="str">
            <v>47.04.030</v>
          </cell>
          <cell r="B3416" t="str">
            <v>Válvula de descarga com registro próprio, DN= 1 1/4´</v>
          </cell>
          <cell r="C3416" t="str">
            <v>UN</v>
          </cell>
          <cell r="D3416">
            <v>277.18</v>
          </cell>
          <cell r="E3416">
            <v>71.8</v>
          </cell>
          <cell r="F3416">
            <v>348.98</v>
          </cell>
        </row>
        <row r="3417">
          <cell r="A3417" t="str">
            <v>47.04.040</v>
          </cell>
          <cell r="B3417" t="str">
            <v>Válvula de descarga com registro próprio, DN= 1 1/2´</v>
          </cell>
          <cell r="C3417" t="str">
            <v>UN</v>
          </cell>
          <cell r="D3417">
            <v>254.15</v>
          </cell>
          <cell r="E3417">
            <v>71.8</v>
          </cell>
          <cell r="F3417">
            <v>325.95</v>
          </cell>
        </row>
        <row r="3418">
          <cell r="A3418" t="str">
            <v>47.04.050</v>
          </cell>
          <cell r="B3418" t="str">
            <v>Válvula de descarga antivandalismo, DN= 1 1/2´</v>
          </cell>
          <cell r="C3418" t="str">
            <v>UN</v>
          </cell>
          <cell r="D3418">
            <v>393.39</v>
          </cell>
          <cell r="E3418">
            <v>71.8</v>
          </cell>
          <cell r="F3418">
            <v>465.19</v>
          </cell>
        </row>
        <row r="3419">
          <cell r="A3419" t="str">
            <v>47.04.080</v>
          </cell>
          <cell r="B3419" t="str">
            <v>Válvula de descarga externa, tipo alavanca com registro próprio, DN= 1 1/4´ e DN= 1 1/2´</v>
          </cell>
          <cell r="C3419" t="str">
            <v>UN</v>
          </cell>
          <cell r="D3419">
            <v>1009.33</v>
          </cell>
          <cell r="E3419">
            <v>71.8</v>
          </cell>
          <cell r="F3419">
            <v>1081.1300000000001</v>
          </cell>
        </row>
        <row r="3420">
          <cell r="A3420" t="str">
            <v>47.04.090</v>
          </cell>
          <cell r="B3420" t="str">
            <v>Válvula de mictório antivandalismo, DN= 3/4´</v>
          </cell>
          <cell r="C3420" t="str">
            <v>UN</v>
          </cell>
          <cell r="D3420">
            <v>483.27</v>
          </cell>
          <cell r="E3420">
            <v>28.71</v>
          </cell>
          <cell r="F3420">
            <v>511.98</v>
          </cell>
        </row>
        <row r="3421">
          <cell r="A3421" t="str">
            <v>47.04.100</v>
          </cell>
          <cell r="B3421" t="str">
            <v>Válvula de mictório padrão, vazão automática, DN= 3/4´</v>
          </cell>
          <cell r="C3421" t="str">
            <v>UN</v>
          </cell>
          <cell r="D3421">
            <v>333.17</v>
          </cell>
          <cell r="E3421">
            <v>28.71</v>
          </cell>
          <cell r="F3421">
            <v>361.88</v>
          </cell>
        </row>
        <row r="3422">
          <cell r="A3422" t="str">
            <v>47.04.110</v>
          </cell>
          <cell r="B3422" t="str">
            <v>Válvula de acionamento hidromecânico para piso</v>
          </cell>
          <cell r="C3422" t="str">
            <v>UN</v>
          </cell>
          <cell r="D3422">
            <v>839.65</v>
          </cell>
          <cell r="E3422">
            <v>71.8</v>
          </cell>
          <cell r="F3422">
            <v>911.45</v>
          </cell>
        </row>
        <row r="3423">
          <cell r="A3423" t="str">
            <v>47.04.120</v>
          </cell>
          <cell r="B3423" t="str">
            <v>Válvula de acionamento hidromecânico para ducha, em latão cromado, DN= 3/4´</v>
          </cell>
          <cell r="C3423" t="str">
            <v>UN</v>
          </cell>
          <cell r="D3423">
            <v>463.92</v>
          </cell>
          <cell r="E3423">
            <v>21.54</v>
          </cell>
          <cell r="F3423">
            <v>485.46</v>
          </cell>
        </row>
        <row r="3424">
          <cell r="A3424" t="str">
            <v>47.04.180</v>
          </cell>
          <cell r="B3424" t="str">
            <v>Válvula de descarga com registro próprio, duplo acionamento limitador de fluxo, DN = 1 1/2´</v>
          </cell>
          <cell r="C3424" t="str">
            <v>UN</v>
          </cell>
          <cell r="D3424">
            <v>332.18</v>
          </cell>
          <cell r="E3424">
            <v>71.8</v>
          </cell>
          <cell r="F3424">
            <v>403.98</v>
          </cell>
        </row>
        <row r="3425">
          <cell r="A3425" t="str">
            <v>47.05</v>
          </cell>
          <cell r="B3425" t="str">
            <v>Registro e / ou valvula em bronze</v>
          </cell>
        </row>
        <row r="3426">
          <cell r="A3426" t="str">
            <v>47.05.010</v>
          </cell>
          <cell r="B3426" t="str">
            <v>Válvula de retenção horizontal em bronze, DN= 3/4´</v>
          </cell>
          <cell r="C3426" t="str">
            <v>UN</v>
          </cell>
          <cell r="D3426">
            <v>100.03</v>
          </cell>
          <cell r="E3426">
            <v>21.54</v>
          </cell>
          <cell r="F3426">
            <v>121.57</v>
          </cell>
        </row>
        <row r="3427">
          <cell r="A3427" t="str">
            <v>47.05.020</v>
          </cell>
          <cell r="B3427" t="str">
            <v>Válvula de retenção horizontal em bronze, DN= 1´</v>
          </cell>
          <cell r="C3427" t="str">
            <v>UN</v>
          </cell>
          <cell r="D3427">
            <v>124.39</v>
          </cell>
          <cell r="E3427">
            <v>21.54</v>
          </cell>
          <cell r="F3427">
            <v>145.93</v>
          </cell>
        </row>
        <row r="3428">
          <cell r="A3428" t="str">
            <v>47.05.030</v>
          </cell>
          <cell r="B3428" t="str">
            <v>Válvula de retenção horizontal em bronze, DN= 1 1/4´</v>
          </cell>
          <cell r="C3428" t="str">
            <v>UN</v>
          </cell>
          <cell r="D3428">
            <v>174.64</v>
          </cell>
          <cell r="E3428">
            <v>21.54</v>
          </cell>
          <cell r="F3428">
            <v>196.18</v>
          </cell>
        </row>
        <row r="3429">
          <cell r="A3429" t="str">
            <v>47.05.040</v>
          </cell>
          <cell r="B3429" t="str">
            <v>Válvula de retenção horizontal em bronze, DN= 1 1/2´</v>
          </cell>
          <cell r="C3429" t="str">
            <v>UN</v>
          </cell>
          <cell r="D3429">
            <v>207.49</v>
          </cell>
          <cell r="E3429">
            <v>21.54</v>
          </cell>
          <cell r="F3429">
            <v>229.03</v>
          </cell>
        </row>
        <row r="3430">
          <cell r="A3430" t="str">
            <v>47.05.050</v>
          </cell>
          <cell r="B3430" t="str">
            <v>Válvula de retenção horizontal em bronze, DN= 2´</v>
          </cell>
          <cell r="C3430" t="str">
            <v>UN</v>
          </cell>
          <cell r="D3430">
            <v>283.98</v>
          </cell>
          <cell r="E3430">
            <v>21.54</v>
          </cell>
          <cell r="F3430">
            <v>305.52</v>
          </cell>
        </row>
        <row r="3431">
          <cell r="A3431" t="str">
            <v>47.05.060</v>
          </cell>
          <cell r="B3431" t="str">
            <v>Válvula de retenção horizontal em bronze, DN= 2 1/2´</v>
          </cell>
          <cell r="C3431" t="str">
            <v>UN</v>
          </cell>
          <cell r="D3431">
            <v>488.23</v>
          </cell>
          <cell r="E3431">
            <v>21.54</v>
          </cell>
          <cell r="F3431">
            <v>509.77</v>
          </cell>
        </row>
        <row r="3432">
          <cell r="A3432" t="str">
            <v>47.05.070</v>
          </cell>
          <cell r="B3432" t="str">
            <v>Válvula de retenção horizontal em bronze, DN= 3´</v>
          </cell>
          <cell r="C3432" t="str">
            <v>UN</v>
          </cell>
          <cell r="D3432">
            <v>596.46</v>
          </cell>
          <cell r="E3432">
            <v>21.54</v>
          </cell>
          <cell r="F3432">
            <v>618</v>
          </cell>
        </row>
        <row r="3433">
          <cell r="A3433" t="str">
            <v>47.05.080</v>
          </cell>
          <cell r="B3433" t="str">
            <v>Válvula de retenção horizontal em bronze, DN= 4´</v>
          </cell>
          <cell r="C3433" t="str">
            <v>UN</v>
          </cell>
          <cell r="D3433">
            <v>1019.39</v>
          </cell>
          <cell r="E3433">
            <v>28.71</v>
          </cell>
          <cell r="F3433">
            <v>1048.0999999999999</v>
          </cell>
        </row>
        <row r="3434">
          <cell r="A3434" t="str">
            <v>47.05.100</v>
          </cell>
          <cell r="B3434" t="str">
            <v>Válvula de retenção vertical em bronze, DN= 1´</v>
          </cell>
          <cell r="C3434" t="str">
            <v>UN</v>
          </cell>
          <cell r="D3434">
            <v>80.84</v>
          </cell>
          <cell r="E3434">
            <v>21.54</v>
          </cell>
          <cell r="F3434">
            <v>102.38</v>
          </cell>
        </row>
        <row r="3435">
          <cell r="A3435" t="str">
            <v>47.05.110</v>
          </cell>
          <cell r="B3435" t="str">
            <v>Válvula de retenção vertical em bronze, DN= 1 1/4´</v>
          </cell>
          <cell r="C3435" t="str">
            <v>UN</v>
          </cell>
          <cell r="D3435">
            <v>110.84</v>
          </cell>
          <cell r="E3435">
            <v>21.54</v>
          </cell>
          <cell r="F3435">
            <v>132.38</v>
          </cell>
        </row>
        <row r="3436">
          <cell r="A3436" t="str">
            <v>47.05.120</v>
          </cell>
          <cell r="B3436" t="str">
            <v>Válvula de retenção vertical em bronze, DN= 1 1/2´</v>
          </cell>
          <cell r="C3436" t="str">
            <v>UN</v>
          </cell>
          <cell r="D3436">
            <v>139.41</v>
          </cell>
          <cell r="E3436">
            <v>21.54</v>
          </cell>
          <cell r="F3436">
            <v>160.94999999999999</v>
          </cell>
        </row>
        <row r="3437">
          <cell r="A3437" t="str">
            <v>47.05.130</v>
          </cell>
          <cell r="B3437" t="str">
            <v>Válvula de retenção vertical em bronze, DN= 2´</v>
          </cell>
          <cell r="C3437" t="str">
            <v>UN</v>
          </cell>
          <cell r="D3437">
            <v>195.53</v>
          </cell>
          <cell r="E3437">
            <v>21.54</v>
          </cell>
          <cell r="F3437">
            <v>217.07</v>
          </cell>
        </row>
        <row r="3438">
          <cell r="A3438" t="str">
            <v>47.05.140</v>
          </cell>
          <cell r="B3438" t="str">
            <v>Válvula de retenção vertical em bronze, DN= 2 1/2´</v>
          </cell>
          <cell r="C3438" t="str">
            <v>UN</v>
          </cell>
          <cell r="D3438">
            <v>324.83</v>
          </cell>
          <cell r="E3438">
            <v>21.54</v>
          </cell>
          <cell r="F3438">
            <v>346.37</v>
          </cell>
        </row>
        <row r="3439">
          <cell r="A3439" t="str">
            <v>47.05.150</v>
          </cell>
          <cell r="B3439" t="str">
            <v>Válvula de retenção vertical em bronze, DN= 3´</v>
          </cell>
          <cell r="C3439" t="str">
            <v>UN</v>
          </cell>
          <cell r="D3439">
            <v>486.63</v>
          </cell>
          <cell r="E3439">
            <v>21.54</v>
          </cell>
          <cell r="F3439">
            <v>508.17</v>
          </cell>
        </row>
        <row r="3440">
          <cell r="A3440" t="str">
            <v>47.05.160</v>
          </cell>
          <cell r="B3440" t="str">
            <v>Válvula de retenção vertical em bronze, DN= 4´</v>
          </cell>
          <cell r="C3440" t="str">
            <v>UN</v>
          </cell>
          <cell r="D3440">
            <v>834.93</v>
          </cell>
          <cell r="E3440">
            <v>28.71</v>
          </cell>
          <cell r="F3440">
            <v>863.64</v>
          </cell>
        </row>
        <row r="3441">
          <cell r="A3441" t="str">
            <v>47.05.170</v>
          </cell>
          <cell r="B3441" t="str">
            <v>Válvula de retenção de pé com crivo em bronze, DN= 1´</v>
          </cell>
          <cell r="C3441" t="str">
            <v>UN</v>
          </cell>
          <cell r="D3441">
            <v>82.29</v>
          </cell>
          <cell r="E3441">
            <v>21.54</v>
          </cell>
          <cell r="F3441">
            <v>103.83</v>
          </cell>
        </row>
        <row r="3442">
          <cell r="A3442" t="str">
            <v>47.05.180</v>
          </cell>
          <cell r="B3442" t="str">
            <v>Válvula de retenção de pé com crivo em bronze, DN= 1 1/4´</v>
          </cell>
          <cell r="C3442" t="str">
            <v>UN</v>
          </cell>
          <cell r="D3442">
            <v>114.05</v>
          </cell>
          <cell r="E3442">
            <v>21.54</v>
          </cell>
          <cell r="F3442">
            <v>135.59</v>
          </cell>
        </row>
        <row r="3443">
          <cell r="A3443" t="str">
            <v>47.05.190</v>
          </cell>
          <cell r="B3443" t="str">
            <v>Válvula de retenção de pé com crivo em bronze, DN= 1 1/2´</v>
          </cell>
          <cell r="C3443" t="str">
            <v>UN</v>
          </cell>
          <cell r="D3443">
            <v>140.24</v>
          </cell>
          <cell r="E3443">
            <v>21.54</v>
          </cell>
          <cell r="F3443">
            <v>161.78</v>
          </cell>
        </row>
        <row r="3444">
          <cell r="A3444" t="str">
            <v>47.05.200</v>
          </cell>
          <cell r="B3444" t="str">
            <v>Válvula de retenção de pé com crivo em bronze, DN= 2´</v>
          </cell>
          <cell r="C3444" t="str">
            <v>UN</v>
          </cell>
          <cell r="D3444">
            <v>191.64</v>
          </cell>
          <cell r="E3444">
            <v>21.54</v>
          </cell>
          <cell r="F3444">
            <v>213.18</v>
          </cell>
        </row>
        <row r="3445">
          <cell r="A3445" t="str">
            <v>47.05.210</v>
          </cell>
          <cell r="B3445" t="str">
            <v>Válvula de retenção de pé com crivo em bronze, DN= 2 1/2´</v>
          </cell>
          <cell r="C3445" t="str">
            <v>UN</v>
          </cell>
          <cell r="D3445">
            <v>308.70999999999998</v>
          </cell>
          <cell r="E3445">
            <v>21.54</v>
          </cell>
          <cell r="F3445">
            <v>330.25</v>
          </cell>
        </row>
        <row r="3446">
          <cell r="A3446" t="str">
            <v>47.05.220</v>
          </cell>
          <cell r="B3446" t="str">
            <v>Válvula de gaveta em bronze, com haste não ascendente, classe 125 libras para vapor e classe 200 libras para água, óleo e gás, DN= 6´</v>
          </cell>
          <cell r="C3446" t="str">
            <v>UN</v>
          </cell>
          <cell r="D3446">
            <v>6460.15</v>
          </cell>
          <cell r="E3446">
            <v>35.89</v>
          </cell>
          <cell r="F3446">
            <v>6496.04</v>
          </cell>
        </row>
        <row r="3447">
          <cell r="A3447" t="str">
            <v>47.05.230</v>
          </cell>
          <cell r="B3447" t="str">
            <v>Válvula de gaveta em bronze, com haste não ascendente, classe 125 libras para vapor e classe 200 libras para água, óleo e gás, DN= 2´</v>
          </cell>
          <cell r="C3447" t="str">
            <v>UN</v>
          </cell>
          <cell r="D3447">
            <v>160.38</v>
          </cell>
          <cell r="E3447">
            <v>21.54</v>
          </cell>
          <cell r="F3447">
            <v>181.92</v>
          </cell>
        </row>
        <row r="3448">
          <cell r="A3448" t="str">
            <v>47.05.240</v>
          </cell>
          <cell r="B3448" t="str">
            <v>Válvula globo em bronze, classe 125 libras para vapor e classe 200 libras para água, óleo e gás, DN= 2´</v>
          </cell>
          <cell r="C3448" t="str">
            <v>UN</v>
          </cell>
          <cell r="D3448">
            <v>466.78</v>
          </cell>
          <cell r="E3448">
            <v>21.54</v>
          </cell>
          <cell r="F3448">
            <v>488.32</v>
          </cell>
        </row>
        <row r="3449">
          <cell r="A3449" t="str">
            <v>47.05.260</v>
          </cell>
          <cell r="B3449" t="str">
            <v>Válvula de retenção de pé com crivo em bronze, DN= 3´</v>
          </cell>
          <cell r="C3449" t="str">
            <v>UN</v>
          </cell>
          <cell r="D3449">
            <v>456.66</v>
          </cell>
          <cell r="E3449">
            <v>21.54</v>
          </cell>
          <cell r="F3449">
            <v>478.2</v>
          </cell>
        </row>
        <row r="3450">
          <cell r="A3450" t="str">
            <v>47.05.270</v>
          </cell>
          <cell r="B3450" t="str">
            <v>Válvula de retenção de pé com crivo em bronze, DN= 4´</v>
          </cell>
          <cell r="C3450" t="str">
            <v>UN</v>
          </cell>
          <cell r="D3450">
            <v>879.54</v>
          </cell>
          <cell r="E3450">
            <v>28.71</v>
          </cell>
          <cell r="F3450">
            <v>908.25</v>
          </cell>
        </row>
        <row r="3451">
          <cell r="A3451" t="str">
            <v>47.05.280</v>
          </cell>
          <cell r="B3451" t="str">
            <v>Válvula globo angular de 45° em bronze, DN= 2 1/2´</v>
          </cell>
          <cell r="C3451" t="str">
            <v>UN</v>
          </cell>
          <cell r="D3451">
            <v>348.68</v>
          </cell>
          <cell r="E3451">
            <v>21.54</v>
          </cell>
          <cell r="F3451">
            <v>370.22</v>
          </cell>
        </row>
        <row r="3452">
          <cell r="A3452" t="str">
            <v>47.05.290</v>
          </cell>
          <cell r="B3452" t="str">
            <v>Válvula de gaveta em bronze, haste ascendente, classe 150 libras para vapor saturado e 300 libras para água, óleo e gás, DN= 1/2´</v>
          </cell>
          <cell r="C3452" t="str">
            <v>UN</v>
          </cell>
          <cell r="D3452">
            <v>133.86000000000001</v>
          </cell>
          <cell r="E3452">
            <v>11.97</v>
          </cell>
          <cell r="F3452">
            <v>145.83000000000001</v>
          </cell>
        </row>
        <row r="3453">
          <cell r="A3453" t="str">
            <v>47.05.296</v>
          </cell>
          <cell r="B3453" t="str">
            <v>Válvula de gaveta em bronze, haste ascendente, classe 150 libras para vapor saturado e 300 libras para água, óleo e gás, DN= 4´</v>
          </cell>
          <cell r="C3453" t="str">
            <v>UN</v>
          </cell>
          <cell r="D3453">
            <v>5457.55</v>
          </cell>
          <cell r="E3453">
            <v>28.71</v>
          </cell>
          <cell r="F3453">
            <v>5486.26</v>
          </cell>
        </row>
        <row r="3454">
          <cell r="A3454" t="str">
            <v>47.05.300</v>
          </cell>
          <cell r="B3454" t="str">
            <v>Válvula de gaveta em bronze, haste não ascendente, classe 150 libras para vapor saturado e 300 libras para água, óleo e gás, DN= 4´</v>
          </cell>
          <cell r="C3454" t="str">
            <v>UN</v>
          </cell>
          <cell r="D3454">
            <v>1970.89</v>
          </cell>
          <cell r="E3454">
            <v>28.71</v>
          </cell>
          <cell r="F3454">
            <v>1999.6</v>
          </cell>
        </row>
        <row r="3455">
          <cell r="A3455" t="str">
            <v>47.05.310</v>
          </cell>
          <cell r="B3455" t="str">
            <v>Válvula de gaveta em bronze, haste não ascendente, classe 150 libras para vapor saturado e 300 libras para água, óleo e gás, DN= 2´</v>
          </cell>
          <cell r="C3455" t="str">
            <v>UN</v>
          </cell>
          <cell r="D3455">
            <v>373.6</v>
          </cell>
          <cell r="E3455">
            <v>21.54</v>
          </cell>
          <cell r="F3455">
            <v>395.14</v>
          </cell>
        </row>
        <row r="3456">
          <cell r="A3456" t="str">
            <v>47.05.340</v>
          </cell>
          <cell r="B3456" t="str">
            <v>Válvula globo em bronze, classe 150 libras para vapor saturado e 300 libras para água, óleo e gás, DN= 3/4´</v>
          </cell>
          <cell r="C3456" t="str">
            <v>UN</v>
          </cell>
          <cell r="D3456">
            <v>186.21</v>
          </cell>
          <cell r="E3456">
            <v>21.54</v>
          </cell>
          <cell r="F3456">
            <v>207.75</v>
          </cell>
        </row>
        <row r="3457">
          <cell r="A3457" t="str">
            <v>47.05.350</v>
          </cell>
          <cell r="B3457" t="str">
            <v>Válvula globo em bronze, classe 150 libras para vapor saturado e 300 libras para água, óleo e gás, DN= 1´</v>
          </cell>
          <cell r="C3457" t="str">
            <v>UN</v>
          </cell>
          <cell r="D3457">
            <v>258.14</v>
          </cell>
          <cell r="E3457">
            <v>21.54</v>
          </cell>
          <cell r="F3457">
            <v>279.68</v>
          </cell>
        </row>
        <row r="3458">
          <cell r="A3458" t="str">
            <v>47.05.360</v>
          </cell>
          <cell r="B3458" t="str">
            <v>Válvula globo em bronze, classe 150 libras para vapor saturado e 300 libras para água, óleo e gás, DN= 1 1/2´</v>
          </cell>
          <cell r="C3458" t="str">
            <v>UN</v>
          </cell>
          <cell r="D3458">
            <v>503.66</v>
          </cell>
          <cell r="E3458">
            <v>21.54</v>
          </cell>
          <cell r="F3458">
            <v>525.20000000000005</v>
          </cell>
        </row>
        <row r="3459">
          <cell r="A3459" t="str">
            <v>47.05.370</v>
          </cell>
          <cell r="B3459" t="str">
            <v>Válvula globo em bronze, classe 150 libras para vapor saturado e 300 libras para água, óleo e gás, DN= 2´</v>
          </cell>
          <cell r="C3459" t="str">
            <v>UN</v>
          </cell>
          <cell r="D3459">
            <v>616.84</v>
          </cell>
          <cell r="E3459">
            <v>21.54</v>
          </cell>
          <cell r="F3459">
            <v>638.38</v>
          </cell>
        </row>
        <row r="3460">
          <cell r="A3460" t="str">
            <v>47.05.390</v>
          </cell>
          <cell r="B3460" t="str">
            <v>Válvula globo em bronze, classe 150 libras para vapor saturado e 300 libras para água, óleo e gás, DN= 2 1/2´</v>
          </cell>
          <cell r="C3460" t="str">
            <v>UN</v>
          </cell>
          <cell r="D3460">
            <v>994.35</v>
          </cell>
          <cell r="E3460">
            <v>21.54</v>
          </cell>
          <cell r="F3460">
            <v>1015.89</v>
          </cell>
        </row>
        <row r="3461">
          <cell r="A3461" t="str">
            <v>47.05.392</v>
          </cell>
          <cell r="B3461" t="str">
            <v>Válvula globo em bronze, classe 150 libras para vapor saturado e 300 libras para água, óleo e gás, DN= 3´</v>
          </cell>
          <cell r="C3461" t="str">
            <v>UN</v>
          </cell>
          <cell r="D3461">
            <v>2094.44</v>
          </cell>
          <cell r="E3461">
            <v>28.71</v>
          </cell>
          <cell r="F3461">
            <v>2123.15</v>
          </cell>
        </row>
        <row r="3462">
          <cell r="A3462" t="str">
            <v>47.05.394</v>
          </cell>
          <cell r="B3462" t="str">
            <v>Válvula globo em bronze, classe 150 libras para vapor saturado e 300 libras para água, óleo e gás, DN= 4´</v>
          </cell>
          <cell r="C3462" t="str">
            <v>UN</v>
          </cell>
          <cell r="D3462">
            <v>5044.1000000000004</v>
          </cell>
          <cell r="E3462">
            <v>28.71</v>
          </cell>
          <cell r="F3462">
            <v>5072.8100000000004</v>
          </cell>
        </row>
        <row r="3463">
          <cell r="A3463" t="str">
            <v>47.05.398</v>
          </cell>
          <cell r="B3463" t="str">
            <v>Válvula de gaveta em bronze, haste não ascendente, classe 125 libras para vapor e classe 200 libras para água, óleo e gás, DN= 3/4´</v>
          </cell>
          <cell r="C3463" t="str">
            <v>UN</v>
          </cell>
          <cell r="D3463">
            <v>66.31</v>
          </cell>
          <cell r="E3463">
            <v>14.36</v>
          </cell>
          <cell r="F3463">
            <v>80.67</v>
          </cell>
        </row>
        <row r="3464">
          <cell r="A3464" t="str">
            <v>47.05.400</v>
          </cell>
          <cell r="B3464" t="str">
            <v>Válvula de gaveta em bronze, haste não ascendente, classe 125 libras para vapor e classe 200 libras para água, óleo e gás, DN= 1´</v>
          </cell>
          <cell r="C3464" t="str">
            <v>UN</v>
          </cell>
          <cell r="D3464">
            <v>79.17</v>
          </cell>
          <cell r="E3464">
            <v>21.54</v>
          </cell>
          <cell r="F3464">
            <v>100.71</v>
          </cell>
        </row>
        <row r="3465">
          <cell r="A3465" t="str">
            <v>47.05.406</v>
          </cell>
          <cell r="B3465" t="str">
            <v>Válvula de gaveta em bronze, haste não ascendente, classe 125 libras para vapor e classe 200 libras para água, óleo e gás, DN= 1.1/4´</v>
          </cell>
          <cell r="C3465" t="str">
            <v>UN</v>
          </cell>
          <cell r="D3465">
            <v>99.31</v>
          </cell>
          <cell r="E3465">
            <v>19.149999999999999</v>
          </cell>
          <cell r="F3465">
            <v>118.46</v>
          </cell>
        </row>
        <row r="3466">
          <cell r="A3466" t="str">
            <v>47.05.410</v>
          </cell>
          <cell r="B3466" t="str">
            <v>Válvula de gaveta em bronze, haste não ascendente, classe 125 libras para vapor e classe 200 libras para água, óleo e gás, DN= 1 1/2´</v>
          </cell>
          <cell r="C3466" t="str">
            <v>UN</v>
          </cell>
          <cell r="D3466">
            <v>105.06</v>
          </cell>
          <cell r="E3466">
            <v>21.54</v>
          </cell>
          <cell r="F3466">
            <v>126.6</v>
          </cell>
        </row>
        <row r="3467">
          <cell r="A3467" t="str">
            <v>47.05.420</v>
          </cell>
          <cell r="B3467" t="str">
            <v>Válvula de gaveta em bronze, haste não ascendente, classe 125 libras para vapor e classe 200 libras para água, óleo e gás, DN= 2 1/2´</v>
          </cell>
          <cell r="C3467" t="str">
            <v>UN</v>
          </cell>
          <cell r="D3467">
            <v>422.1</v>
          </cell>
          <cell r="E3467">
            <v>21.54</v>
          </cell>
          <cell r="F3467">
            <v>443.64</v>
          </cell>
        </row>
        <row r="3468">
          <cell r="A3468" t="str">
            <v>47.05.430</v>
          </cell>
          <cell r="B3468" t="str">
            <v>Válvula de gaveta em bronze, haste não ascendente, classe 125 libras para vapor e classe 200 libras para água, óleo e gás, DN= 3´</v>
          </cell>
          <cell r="C3468" t="str">
            <v>UN</v>
          </cell>
          <cell r="D3468">
            <v>609.65</v>
          </cell>
          <cell r="E3468">
            <v>21.54</v>
          </cell>
          <cell r="F3468">
            <v>631.19000000000005</v>
          </cell>
        </row>
        <row r="3469">
          <cell r="A3469" t="str">
            <v>47.05.450</v>
          </cell>
          <cell r="B3469" t="str">
            <v>Válvula redutora de pressão de ação direta em bronze, extremidade roscada, para água, ar, óleo e gás, PE= 200 psi e PS= 20 à 90 psi, DN= 1 1/4´</v>
          </cell>
          <cell r="C3469" t="str">
            <v>UN</v>
          </cell>
          <cell r="D3469">
            <v>5716.8</v>
          </cell>
          <cell r="E3469">
            <v>95.72</v>
          </cell>
          <cell r="F3469">
            <v>5812.52</v>
          </cell>
        </row>
        <row r="3470">
          <cell r="A3470" t="str">
            <v>47.05.460</v>
          </cell>
          <cell r="B3470" t="str">
            <v>Válvula redutora de pressão de ação direta em bronze, extremidade roscada, para água, ar, óleo e gás, PE= 200 psi e PS= 20 à 90 psi, DN= 2´</v>
          </cell>
          <cell r="C3470" t="str">
            <v>UN</v>
          </cell>
          <cell r="D3470">
            <v>5955.23</v>
          </cell>
          <cell r="E3470">
            <v>95.72</v>
          </cell>
          <cell r="F3470">
            <v>6050.95</v>
          </cell>
        </row>
        <row r="3471">
          <cell r="A3471" t="str">
            <v>47.05.580</v>
          </cell>
          <cell r="B3471" t="str">
            <v>Válvula de gaveta em bronze com fecho rápido, DN= 1 1/2´</v>
          </cell>
          <cell r="C3471" t="str">
            <v>UN</v>
          </cell>
          <cell r="D3471">
            <v>491.12</v>
          </cell>
          <cell r="E3471">
            <v>47.86</v>
          </cell>
          <cell r="F3471">
            <v>538.98</v>
          </cell>
        </row>
        <row r="3472">
          <cell r="A3472" t="str">
            <v>47.06</v>
          </cell>
          <cell r="B3472" t="str">
            <v>Registro e / ou valvula em ferro fundido</v>
          </cell>
        </row>
        <row r="3473">
          <cell r="A3473" t="str">
            <v>47.06.030</v>
          </cell>
          <cell r="B3473" t="str">
            <v>Válvula de gaveta em ferro fundido, haste ascendente com flange, classe 125 libras, DN= 2´</v>
          </cell>
          <cell r="C3473" t="str">
            <v>UN</v>
          </cell>
          <cell r="D3473">
            <v>1177.27</v>
          </cell>
          <cell r="E3473">
            <v>59.83</v>
          </cell>
          <cell r="F3473">
            <v>1237.0999999999999</v>
          </cell>
        </row>
        <row r="3474">
          <cell r="A3474" t="str">
            <v>47.06.040</v>
          </cell>
          <cell r="B3474" t="str">
            <v>Válvula de retenção de pé com crivo em ferro fundido, flangeada, DN= 6´</v>
          </cell>
          <cell r="C3474" t="str">
            <v>UN</v>
          </cell>
          <cell r="D3474">
            <v>1595.56</v>
          </cell>
          <cell r="E3474">
            <v>167.52</v>
          </cell>
          <cell r="F3474">
            <v>1763.08</v>
          </cell>
        </row>
        <row r="3475">
          <cell r="A3475" t="str">
            <v>47.06.041</v>
          </cell>
          <cell r="B3475" t="str">
            <v>Válvula de retenção de pé com crivo em ferro fundido, flangeada, DN= 8´</v>
          </cell>
          <cell r="C3475" t="str">
            <v>UN</v>
          </cell>
          <cell r="D3475">
            <v>2596.36</v>
          </cell>
          <cell r="E3475">
            <v>167.52</v>
          </cell>
          <cell r="F3475">
            <v>2763.88</v>
          </cell>
        </row>
        <row r="3476">
          <cell r="A3476" t="str">
            <v>47.06.050</v>
          </cell>
          <cell r="B3476" t="str">
            <v>Válvula de retenção tipo portinhola dupla em ferro fundido, DN= 6´</v>
          </cell>
          <cell r="C3476" t="str">
            <v>UN</v>
          </cell>
          <cell r="D3476">
            <v>1251.03</v>
          </cell>
          <cell r="E3476">
            <v>167.52</v>
          </cell>
          <cell r="F3476">
            <v>1418.55</v>
          </cell>
        </row>
        <row r="3477">
          <cell r="A3477" t="str">
            <v>47.06.051</v>
          </cell>
          <cell r="B3477" t="str">
            <v>Válvula de retenção tipo portinhola simples em ferro fundido, flangeada, DN= 6´</v>
          </cell>
          <cell r="C3477" t="str">
            <v>UN</v>
          </cell>
          <cell r="D3477">
            <v>2641.52</v>
          </cell>
          <cell r="E3477">
            <v>167.52</v>
          </cell>
          <cell r="F3477">
            <v>2809.04</v>
          </cell>
        </row>
        <row r="3478">
          <cell r="A3478" t="str">
            <v>47.06.060</v>
          </cell>
          <cell r="B3478" t="str">
            <v>Válvula de gaveta em ferro fundido com bolsa, DN= 150 mm</v>
          </cell>
          <cell r="C3478" t="str">
            <v>UN</v>
          </cell>
          <cell r="D3478">
            <v>1571.26</v>
          </cell>
          <cell r="E3478">
            <v>95.72</v>
          </cell>
          <cell r="F3478">
            <v>1666.98</v>
          </cell>
        </row>
        <row r="3479">
          <cell r="A3479" t="str">
            <v>47.06.070</v>
          </cell>
          <cell r="B3479" t="str">
            <v>Válvula de gaveta em ferro fundido com bolsa, DN= 200 mm</v>
          </cell>
          <cell r="C3479" t="str">
            <v>UN</v>
          </cell>
          <cell r="D3479">
            <v>2920.47</v>
          </cell>
          <cell r="E3479">
            <v>95.72</v>
          </cell>
          <cell r="F3479">
            <v>3016.19</v>
          </cell>
        </row>
        <row r="3480">
          <cell r="A3480" t="str">
            <v>47.06.080</v>
          </cell>
          <cell r="B3480" t="str">
            <v>Válvula de retenção tipo portinhola simples em ferro fundido, DN= 4´</v>
          </cell>
          <cell r="C3480" t="str">
            <v>UN</v>
          </cell>
          <cell r="D3480">
            <v>946.83</v>
          </cell>
          <cell r="E3480">
            <v>95.72</v>
          </cell>
          <cell r="F3480">
            <v>1042.55</v>
          </cell>
        </row>
        <row r="3481">
          <cell r="A3481" t="str">
            <v>47.06.090</v>
          </cell>
          <cell r="B3481" t="str">
            <v>Válvula de retenção tipo portinhola dupla em ferro fundido, DN= 4´</v>
          </cell>
          <cell r="C3481" t="str">
            <v>UN</v>
          </cell>
          <cell r="D3481">
            <v>644.99</v>
          </cell>
          <cell r="E3481">
            <v>95.72</v>
          </cell>
          <cell r="F3481">
            <v>740.71</v>
          </cell>
        </row>
        <row r="3482">
          <cell r="A3482" t="str">
            <v>47.06.100</v>
          </cell>
          <cell r="B3482" t="str">
            <v>Válvula de segurança em ferro fundido rosqueada com pressão de ajuste 0,4 até 0,75kgf/cm², DN= 2´</v>
          </cell>
          <cell r="C3482" t="str">
            <v>UN</v>
          </cell>
          <cell r="D3482">
            <v>5747.1</v>
          </cell>
          <cell r="E3482">
            <v>59.83</v>
          </cell>
          <cell r="F3482">
            <v>5806.93</v>
          </cell>
        </row>
        <row r="3483">
          <cell r="A3483" t="str">
            <v>47.06.110</v>
          </cell>
          <cell r="B3483" t="str">
            <v>Válvula de segurança em ferro fundido rosqueada com pressão de ajuste 6,1 até 10,0kgf/cm², DN= 3/4´</v>
          </cell>
          <cell r="C3483" t="str">
            <v>UN</v>
          </cell>
          <cell r="D3483">
            <v>3053.84</v>
          </cell>
          <cell r="E3483">
            <v>28.71</v>
          </cell>
          <cell r="F3483">
            <v>3082.55</v>
          </cell>
        </row>
        <row r="3484">
          <cell r="A3484" t="str">
            <v>47.06.180</v>
          </cell>
          <cell r="B3484" t="str">
            <v>Válvula de gaveta em ferro fundido com bolsa, DN= 100mm</v>
          </cell>
          <cell r="C3484" t="str">
            <v>UN</v>
          </cell>
          <cell r="D3484">
            <v>800.12</v>
          </cell>
          <cell r="E3484">
            <v>95.72</v>
          </cell>
          <cell r="F3484">
            <v>895.84</v>
          </cell>
        </row>
        <row r="3485">
          <cell r="A3485" t="str">
            <v>47.06.310</v>
          </cell>
          <cell r="B3485" t="str">
            <v>Visor de fluxo com janela simples, corpo em ferro fundido ou aço carbono, DN = 1´</v>
          </cell>
          <cell r="C3485" t="str">
            <v>UN</v>
          </cell>
          <cell r="D3485">
            <v>996.93</v>
          </cell>
          <cell r="E3485">
            <v>35.89</v>
          </cell>
          <cell r="F3485">
            <v>1032.82</v>
          </cell>
        </row>
        <row r="3486">
          <cell r="A3486" t="str">
            <v>47.06.320</v>
          </cell>
          <cell r="B3486" t="str">
            <v>Válvula de governo (retenção e alarme) completa, corpo em ferro fundido, classe 125 libras, DN= 4´</v>
          </cell>
          <cell r="C3486" t="str">
            <v>UN</v>
          </cell>
          <cell r="D3486">
            <v>5017.5600000000004</v>
          </cell>
          <cell r="E3486">
            <v>143.58000000000001</v>
          </cell>
          <cell r="F3486">
            <v>5161.1400000000003</v>
          </cell>
        </row>
        <row r="3487">
          <cell r="A3487" t="str">
            <v>47.06.330</v>
          </cell>
          <cell r="B3487" t="str">
            <v>Válvula de gaveta em ferro fundido, haste ascendente com flange, classe 125 libras, DN= 4´</v>
          </cell>
          <cell r="C3487" t="str">
            <v>UN</v>
          </cell>
          <cell r="D3487">
            <v>1882.54</v>
          </cell>
          <cell r="E3487">
            <v>95.72</v>
          </cell>
          <cell r="F3487">
            <v>1978.26</v>
          </cell>
        </row>
        <row r="3488">
          <cell r="A3488" t="str">
            <v>47.06.340</v>
          </cell>
          <cell r="B3488" t="str">
            <v>Válvula de gaveta em ferro fundido, haste ascendente com flange, classe 125 libras, DN= 6´</v>
          </cell>
          <cell r="C3488" t="str">
            <v>UN</v>
          </cell>
          <cell r="D3488">
            <v>2902.43</v>
          </cell>
          <cell r="E3488">
            <v>95.72</v>
          </cell>
          <cell r="F3488">
            <v>2998.15</v>
          </cell>
        </row>
        <row r="3489">
          <cell r="A3489" t="str">
            <v>47.06.350</v>
          </cell>
          <cell r="B3489" t="str">
            <v>Válvula de retenção vertical em ferro fundido com flange, classe 125 libras, DN= 4´</v>
          </cell>
          <cell r="C3489" t="str">
            <v>UN</v>
          </cell>
          <cell r="D3489">
            <v>1864.9</v>
          </cell>
          <cell r="E3489">
            <v>95.72</v>
          </cell>
          <cell r="F3489">
            <v>1960.62</v>
          </cell>
        </row>
        <row r="3490">
          <cell r="A3490" t="str">
            <v>47.07</v>
          </cell>
          <cell r="B3490" t="str">
            <v>Registro e / ou valvula em aco carbono fundido</v>
          </cell>
        </row>
        <row r="3491">
          <cell r="A3491" t="str">
            <v>47.07.010</v>
          </cell>
          <cell r="B3491" t="str">
            <v>Válvula de esfera em aço carbono fundido, passagem plena, classe 150 libras para vapor e classe 600 libras para água, óleo e gás, DN= 1/2´</v>
          </cell>
          <cell r="C3491" t="str">
            <v>UN</v>
          </cell>
          <cell r="D3491">
            <v>73.209999999999994</v>
          </cell>
          <cell r="E3491">
            <v>21.54</v>
          </cell>
          <cell r="F3491">
            <v>94.75</v>
          </cell>
        </row>
        <row r="3492">
          <cell r="A3492" t="str">
            <v>47.07.020</v>
          </cell>
          <cell r="B3492" t="str">
            <v>Válvula de esfera em aço carbono fundido, passagem plena, classe 150 libras para vapor e classe 600 libras para água, óleo e gás, DN= 3/4´</v>
          </cell>
          <cell r="C3492" t="str">
            <v>UN</v>
          </cell>
          <cell r="D3492">
            <v>114.26</v>
          </cell>
          <cell r="E3492">
            <v>28.71</v>
          </cell>
          <cell r="F3492">
            <v>142.97</v>
          </cell>
        </row>
        <row r="3493">
          <cell r="A3493" t="str">
            <v>47.07.030</v>
          </cell>
          <cell r="B3493" t="str">
            <v>Válvula de esfera em aço carbono fundido, passagem plena, classe 150 libras para vapor e classe 600 libras para água, óleo e gás, DN= 1´</v>
          </cell>
          <cell r="C3493" t="str">
            <v>UN</v>
          </cell>
          <cell r="D3493">
            <v>123.05</v>
          </cell>
          <cell r="E3493">
            <v>35.89</v>
          </cell>
          <cell r="F3493">
            <v>158.94</v>
          </cell>
        </row>
        <row r="3494">
          <cell r="A3494" t="str">
            <v>47.07.031</v>
          </cell>
          <cell r="B3494" t="str">
            <v>Válvula de esfera em aço carbono fundido, passagem plena, classe 150 libras para vapor e classe 600 libras para água, óleo e gás, DN= 1.1/4´</v>
          </cell>
          <cell r="C3494" t="str">
            <v>UN</v>
          </cell>
          <cell r="D3494">
            <v>224.19</v>
          </cell>
          <cell r="E3494">
            <v>38.29</v>
          </cell>
          <cell r="F3494">
            <v>262.48</v>
          </cell>
        </row>
        <row r="3495">
          <cell r="A3495" t="str">
            <v>47.07.090</v>
          </cell>
          <cell r="B3495" t="str">
            <v>Válvula de esfera em aço carbono fundido, passagem plena, extremidades rosqueáveis, classe 300 libras para vapor saturado, DN= 2´</v>
          </cell>
          <cell r="C3495" t="str">
            <v>UN</v>
          </cell>
          <cell r="D3495">
            <v>433.78</v>
          </cell>
          <cell r="E3495">
            <v>59.83</v>
          </cell>
          <cell r="F3495">
            <v>493.61</v>
          </cell>
        </row>
        <row r="3496">
          <cell r="A3496" t="str">
            <v>47.09</v>
          </cell>
          <cell r="B3496" t="str">
            <v>Registro e / ou valvula em aco carbono forjado</v>
          </cell>
        </row>
        <row r="3497">
          <cell r="A3497" t="str">
            <v>47.09.010</v>
          </cell>
          <cell r="B3497" t="str">
            <v>Válvula globo em aço carbono forjado, classe 800 libras para vapor e classe 2000 libras para água, óleo e gás, DN= 3/4´</v>
          </cell>
          <cell r="C3497" t="str">
            <v>UN</v>
          </cell>
          <cell r="D3497">
            <v>337.07</v>
          </cell>
          <cell r="E3497">
            <v>28.71</v>
          </cell>
          <cell r="F3497">
            <v>365.78</v>
          </cell>
        </row>
        <row r="3498">
          <cell r="A3498" t="str">
            <v>47.09.020</v>
          </cell>
          <cell r="B3498" t="str">
            <v>Válvula globo em aço carbono forjado, classe 800 libras para vapor e classe 2000 libras para água, óleo e gás, DN= 1´</v>
          </cell>
          <cell r="C3498" t="str">
            <v>UN</v>
          </cell>
          <cell r="D3498">
            <v>470.04</v>
          </cell>
          <cell r="E3498">
            <v>35.89</v>
          </cell>
          <cell r="F3498">
            <v>505.93</v>
          </cell>
        </row>
        <row r="3499">
          <cell r="A3499" t="str">
            <v>47.09.030</v>
          </cell>
          <cell r="B3499" t="str">
            <v>Válvula globo em aço carbono forjado, classe 800 libras para vapor e classe 2000 libras para água, óleo e gás, DN= 1 1/2´</v>
          </cell>
          <cell r="C3499" t="str">
            <v>UN</v>
          </cell>
          <cell r="D3499">
            <v>825.24</v>
          </cell>
          <cell r="E3499">
            <v>47.86</v>
          </cell>
          <cell r="F3499">
            <v>873.1</v>
          </cell>
        </row>
        <row r="3500">
          <cell r="A3500" t="str">
            <v>47.09.040</v>
          </cell>
          <cell r="B3500" t="str">
            <v>Válvula globo em aço carbono forjado, classe 800 libras para vapor e classe 2000 libras para água, óleo e gás, DN= 2´</v>
          </cell>
          <cell r="C3500" t="str">
            <v>UN</v>
          </cell>
          <cell r="D3500">
            <v>1175.1400000000001</v>
          </cell>
          <cell r="E3500">
            <v>59.83</v>
          </cell>
          <cell r="F3500">
            <v>1234.97</v>
          </cell>
        </row>
        <row r="3501">
          <cell r="A3501" t="str">
            <v>47.10</v>
          </cell>
          <cell r="B3501" t="str">
            <v>Registro e / ou valvula em aco inoxidavel forjado</v>
          </cell>
        </row>
        <row r="3502">
          <cell r="A3502" t="str">
            <v>47.10.010</v>
          </cell>
          <cell r="B3502" t="str">
            <v>Purgador termodinâmico com filtro incorporado, em aço inoxidável forjado, pressão de 0,25 a 42 kg/cm², temperatura até 425°C, DN= 1/2´</v>
          </cell>
          <cell r="C3502" t="str">
            <v>UN</v>
          </cell>
          <cell r="D3502">
            <v>583.54999999999995</v>
          </cell>
          <cell r="E3502">
            <v>21.54</v>
          </cell>
          <cell r="F3502">
            <v>605.09</v>
          </cell>
        </row>
        <row r="3503">
          <cell r="A3503" t="str">
            <v>47.11</v>
          </cell>
          <cell r="B3503" t="str">
            <v>Aparelho de medicao e controle</v>
          </cell>
        </row>
        <row r="3504">
          <cell r="A3504" t="str">
            <v>47.11.021</v>
          </cell>
          <cell r="B3504" t="str">
            <v>Pressostato diferencial ajustável mecânico, montagem inferior com diâmetro de 1/2" e/ou 1/4", faixa de operação até 16 bar</v>
          </cell>
          <cell r="C3504" t="str">
            <v>UN</v>
          </cell>
          <cell r="D3504">
            <v>468.35</v>
          </cell>
          <cell r="E3504">
            <v>100.19</v>
          </cell>
          <cell r="F3504">
            <v>568.54</v>
          </cell>
        </row>
        <row r="3505">
          <cell r="A3505" t="str">
            <v>47.11.080</v>
          </cell>
          <cell r="B3505" t="str">
            <v>Termômetro bimetálico, mostrador com 4´, saída angular, escala 0-100°C</v>
          </cell>
          <cell r="C3505" t="str">
            <v>UN</v>
          </cell>
          <cell r="D3505">
            <v>181.06</v>
          </cell>
          <cell r="E3505">
            <v>9.57</v>
          </cell>
          <cell r="F3505">
            <v>190.63</v>
          </cell>
        </row>
        <row r="3506">
          <cell r="A3506" t="str">
            <v>47.11.100</v>
          </cell>
          <cell r="B3506" t="str">
            <v>Manômetro com mostrador de 4´, escalas: 0-4 / 0-7 / 0-10 / 0-17 / 0-21 / 0-28 kg/cm²</v>
          </cell>
          <cell r="C3506" t="str">
            <v>UN</v>
          </cell>
          <cell r="D3506">
            <v>205.4</v>
          </cell>
          <cell r="E3506">
            <v>23.94</v>
          </cell>
          <cell r="F3506">
            <v>229.34</v>
          </cell>
        </row>
        <row r="3507">
          <cell r="A3507" t="str">
            <v>47.11.111</v>
          </cell>
          <cell r="B3507" t="str">
            <v>Pressostato diferencial ajustável, caixa à prova de água, unidade sensora em aço inoxidável 316, faixa de operação entre 1,4 a 14 bar, para fluídos corrosivos, DN=1/2´</v>
          </cell>
          <cell r="C3507" t="str">
            <v>UN</v>
          </cell>
          <cell r="D3507">
            <v>7662.83</v>
          </cell>
          <cell r="E3507">
            <v>100.19</v>
          </cell>
          <cell r="F3507">
            <v>7763.02</v>
          </cell>
        </row>
        <row r="3508">
          <cell r="A3508" t="str">
            <v>47.12</v>
          </cell>
          <cell r="B3508" t="str">
            <v>Registro e / ou valvula em ferro ductil</v>
          </cell>
        </row>
        <row r="3509">
          <cell r="A3509" t="str">
            <v>47.12.040</v>
          </cell>
          <cell r="B3509" t="str">
            <v>Válvula de gaveta em ferro dúctil com flanges, classe PN-10, DN= 200mm</v>
          </cell>
          <cell r="C3509" t="str">
            <v>UN</v>
          </cell>
          <cell r="D3509">
            <v>2554.6999999999998</v>
          </cell>
          <cell r="E3509">
            <v>165.69</v>
          </cell>
          <cell r="F3509">
            <v>2720.39</v>
          </cell>
        </row>
        <row r="3510">
          <cell r="A3510" t="str">
            <v>47.12.270</v>
          </cell>
          <cell r="B3510" t="str">
            <v>Válvula de gaveta em ferro dúctil com flanges, classe PN-10, DN= 80mm</v>
          </cell>
          <cell r="C3510" t="str">
            <v>UN</v>
          </cell>
          <cell r="D3510">
            <v>1013.61</v>
          </cell>
          <cell r="E3510">
            <v>165.69</v>
          </cell>
          <cell r="F3510">
            <v>1179.3</v>
          </cell>
        </row>
        <row r="3511">
          <cell r="A3511" t="str">
            <v>47.12.280</v>
          </cell>
          <cell r="B3511" t="str">
            <v>Válvula globo auto-operada hidraulicamente, em ferro dúctil, classe PN-10/16, DN= 50mm</v>
          </cell>
          <cell r="C3511" t="str">
            <v>UN</v>
          </cell>
          <cell r="D3511">
            <v>1208.99</v>
          </cell>
          <cell r="E3511">
            <v>59.83</v>
          </cell>
          <cell r="F3511">
            <v>1268.82</v>
          </cell>
        </row>
        <row r="3512">
          <cell r="A3512" t="str">
            <v>47.12.290</v>
          </cell>
          <cell r="B3512" t="str">
            <v>Válvula globo auto-operada hidraulicamente, comandada por solenóide, em ferro dúctil, classe PN-10, DN= 50mm</v>
          </cell>
          <cell r="C3512" t="str">
            <v>UN</v>
          </cell>
          <cell r="D3512">
            <v>1602.38</v>
          </cell>
          <cell r="E3512">
            <v>107.69</v>
          </cell>
          <cell r="F3512">
            <v>1710.07</v>
          </cell>
        </row>
        <row r="3513">
          <cell r="A3513" t="str">
            <v>47.12.300</v>
          </cell>
          <cell r="B3513" t="str">
            <v>Válvula globo auto-operada hidraulicamente, comandada por solenóide, em ferro dúctil, classe PN-10, DN= 100mm</v>
          </cell>
          <cell r="C3513" t="str">
            <v>UN</v>
          </cell>
          <cell r="D3513">
            <v>2365.4</v>
          </cell>
          <cell r="E3513">
            <v>107.69</v>
          </cell>
          <cell r="F3513">
            <v>2473.09</v>
          </cell>
        </row>
        <row r="3514">
          <cell r="A3514" t="str">
            <v>47.12.310</v>
          </cell>
          <cell r="B3514" t="str">
            <v>Válvula de gaveta em ferro dúctil com flanges, classe PN-10, DN= 300mm</v>
          </cell>
          <cell r="C3514" t="str">
            <v>UN</v>
          </cell>
          <cell r="D3514">
            <v>5983.39</v>
          </cell>
          <cell r="E3514">
            <v>165.69</v>
          </cell>
          <cell r="F3514">
            <v>6149.08</v>
          </cell>
        </row>
        <row r="3515">
          <cell r="A3515" t="str">
            <v>47.12.320</v>
          </cell>
          <cell r="B3515" t="str">
            <v>Válvula de gaveta em ferro dúctil com flanges, classe PN-10, DN= 100mm</v>
          </cell>
          <cell r="C3515" t="str">
            <v>UN</v>
          </cell>
          <cell r="D3515">
            <v>1005.84</v>
          </cell>
          <cell r="E3515">
            <v>165.69</v>
          </cell>
          <cell r="F3515">
            <v>1171.53</v>
          </cell>
        </row>
        <row r="3516">
          <cell r="A3516" t="str">
            <v>47.12.330</v>
          </cell>
          <cell r="B3516" t="str">
            <v>Válvula de gaveta em ferro dúctil com flanges, classe PN-10, DN= 150mm</v>
          </cell>
          <cell r="C3516" t="str">
            <v>UN</v>
          </cell>
          <cell r="D3516">
            <v>1697.81</v>
          </cell>
          <cell r="E3516">
            <v>165.69</v>
          </cell>
          <cell r="F3516">
            <v>1863.5</v>
          </cell>
        </row>
        <row r="3517">
          <cell r="A3517" t="str">
            <v>47.12.340</v>
          </cell>
          <cell r="B3517" t="str">
            <v>Ventosa simples rosqueada em ferro dúctil, classe PN-25, DN= 3/4´</v>
          </cell>
          <cell r="C3517" t="str">
            <v>UN</v>
          </cell>
          <cell r="D3517">
            <v>819.99</v>
          </cell>
          <cell r="E3517">
            <v>14.36</v>
          </cell>
          <cell r="F3517">
            <v>834.35</v>
          </cell>
        </row>
        <row r="3518">
          <cell r="A3518" t="str">
            <v>47.12.350</v>
          </cell>
          <cell r="B3518" t="str">
            <v>Ventosa de tríplice função em ferro dúctil flangeada, classe PN-10/16/25, DN= 50mm</v>
          </cell>
          <cell r="C3518" t="str">
            <v>UN</v>
          </cell>
          <cell r="D3518">
            <v>2224.62</v>
          </cell>
          <cell r="E3518">
            <v>21.06</v>
          </cell>
          <cell r="F3518">
            <v>2245.6799999999998</v>
          </cell>
        </row>
        <row r="3519">
          <cell r="A3519" t="str">
            <v>47.14</v>
          </cell>
          <cell r="B3519" t="str">
            <v>Registro e / ou valvula em PVC rigido ou ABS</v>
          </cell>
        </row>
        <row r="3520">
          <cell r="A3520" t="str">
            <v>47.14.020</v>
          </cell>
          <cell r="B3520" t="str">
            <v>Registro de pressão em PVC rígido, soldável, DN= 25mm (3/4´)</v>
          </cell>
          <cell r="C3520" t="str">
            <v>UN</v>
          </cell>
          <cell r="D3520">
            <v>12.33</v>
          </cell>
          <cell r="E3520">
            <v>21.54</v>
          </cell>
          <cell r="F3520">
            <v>33.869999999999997</v>
          </cell>
        </row>
        <row r="3521">
          <cell r="A3521" t="str">
            <v>47.14.200</v>
          </cell>
          <cell r="B3521" t="str">
            <v>Registro regulador de vazão para torneira, misturador e bidê, em ABS com canopla, DN= 1/2´</v>
          </cell>
          <cell r="C3521" t="str">
            <v>UN</v>
          </cell>
          <cell r="D3521">
            <v>36.5</v>
          </cell>
          <cell r="E3521">
            <v>21.54</v>
          </cell>
          <cell r="F3521">
            <v>58.04</v>
          </cell>
        </row>
        <row r="3522">
          <cell r="A3522" t="str">
            <v>47.20</v>
          </cell>
          <cell r="B3522" t="str">
            <v>Reparos, conservacoes e complementos - GRUPO 47</v>
          </cell>
        </row>
        <row r="3523">
          <cell r="A3523" t="str">
            <v>47.20.010</v>
          </cell>
          <cell r="B3523" t="str">
            <v>Pigtail em latão para manômetro, DN= 1/2´</v>
          </cell>
          <cell r="C3523" t="str">
            <v>UN</v>
          </cell>
          <cell r="D3523">
            <v>113.27</v>
          </cell>
          <cell r="E3523">
            <v>7.18</v>
          </cell>
          <cell r="F3523">
            <v>120.45</v>
          </cell>
        </row>
        <row r="3524">
          <cell r="A3524" t="str">
            <v>47.20.020</v>
          </cell>
          <cell r="B3524" t="str">
            <v>Filtro ´Y´ em bronze para gás combustível, DN= 2´</v>
          </cell>
          <cell r="C3524" t="str">
            <v>UN</v>
          </cell>
          <cell r="D3524">
            <v>424.26</v>
          </cell>
          <cell r="E3524">
            <v>59.83</v>
          </cell>
          <cell r="F3524">
            <v>484.09</v>
          </cell>
        </row>
        <row r="3525">
          <cell r="A3525" t="str">
            <v>47.20.030</v>
          </cell>
          <cell r="B3525" t="str">
            <v>Filtro ´Y´ em ferro fundido, classe 125 libras para vapor saturado, com extremidades rosqueáveis, DN= 2´</v>
          </cell>
          <cell r="C3525" t="str">
            <v>UN</v>
          </cell>
          <cell r="D3525">
            <v>489.35</v>
          </cell>
          <cell r="E3525">
            <v>59.83</v>
          </cell>
          <cell r="F3525">
            <v>549.17999999999995</v>
          </cell>
        </row>
        <row r="3526">
          <cell r="A3526" t="str">
            <v>47.20.070</v>
          </cell>
          <cell r="B3526" t="str">
            <v>Pigtail flexível, revestido com borracha sintética resistente, DN= 7/16´ comprimento até 1,00 m</v>
          </cell>
          <cell r="C3526" t="str">
            <v>UN</v>
          </cell>
          <cell r="D3526">
            <v>34.94</v>
          </cell>
          <cell r="E3526">
            <v>10.1</v>
          </cell>
          <cell r="F3526">
            <v>45.04</v>
          </cell>
        </row>
        <row r="3527">
          <cell r="A3527" t="str">
            <v>47.20.080</v>
          </cell>
          <cell r="B3527" t="str">
            <v>Regulador de primeiro estágio de alta pressão até 2 kgf/cm², vazão de 90 kg GLP/hora</v>
          </cell>
          <cell r="C3527" t="str">
            <v>UN</v>
          </cell>
          <cell r="D3527">
            <v>741.35</v>
          </cell>
          <cell r="E3527">
            <v>33.67</v>
          </cell>
          <cell r="F3527">
            <v>775.02</v>
          </cell>
        </row>
        <row r="3528">
          <cell r="A3528" t="str">
            <v>47.20.100</v>
          </cell>
          <cell r="B3528" t="str">
            <v>Regulador de primeiro estágio de alta pressão até 1,3 kgf/cm², vazão de 50 kg GLP/hora</v>
          </cell>
          <cell r="C3528" t="str">
            <v>UN</v>
          </cell>
          <cell r="D3528">
            <v>355.41</v>
          </cell>
          <cell r="E3528">
            <v>33.67</v>
          </cell>
          <cell r="F3528">
            <v>389.08</v>
          </cell>
        </row>
        <row r="3529">
          <cell r="A3529" t="str">
            <v>47.20.120</v>
          </cell>
          <cell r="B3529" t="str">
            <v>Regulador de segundo estágio para gás, uso industrial, vazão até 12 kg GLP/hora</v>
          </cell>
          <cell r="C3529" t="str">
            <v>UN</v>
          </cell>
          <cell r="D3529">
            <v>89.26</v>
          </cell>
          <cell r="E3529">
            <v>23.94</v>
          </cell>
          <cell r="F3529">
            <v>113.2</v>
          </cell>
        </row>
        <row r="3530">
          <cell r="A3530" t="str">
            <v>47.20.181</v>
          </cell>
          <cell r="B3530" t="str">
            <v>Filtro Y em aço carbono, classe 150 libras, conexões flangeadas, DN= 4´</v>
          </cell>
          <cell r="C3530" t="str">
            <v>UN</v>
          </cell>
          <cell r="D3530">
            <v>3834.7</v>
          </cell>
          <cell r="E3530">
            <v>143.58000000000001</v>
          </cell>
          <cell r="F3530">
            <v>3978.28</v>
          </cell>
        </row>
        <row r="3531">
          <cell r="A3531" t="str">
            <v>47.20.190</v>
          </cell>
          <cell r="B3531" t="str">
            <v>Chave de fluxo tipo palheta para tubulação de líquidos</v>
          </cell>
          <cell r="C3531" t="str">
            <v>UN</v>
          </cell>
          <cell r="D3531">
            <v>92.71</v>
          </cell>
          <cell r="E3531">
            <v>19.149999999999999</v>
          </cell>
          <cell r="F3531">
            <v>111.86</v>
          </cell>
        </row>
        <row r="3532">
          <cell r="A3532" t="str">
            <v>47.20.300</v>
          </cell>
          <cell r="B3532" t="str">
            <v>Chave de fluxo de água com retardo para tubulações com diâmetro nominal de 1´ a 6´ - conexão BSP</v>
          </cell>
          <cell r="C3532" t="str">
            <v>UN</v>
          </cell>
          <cell r="D3532">
            <v>478.71</v>
          </cell>
          <cell r="E3532">
            <v>56.78</v>
          </cell>
          <cell r="F3532">
            <v>535.49</v>
          </cell>
        </row>
        <row r="3533">
          <cell r="A3533" t="str">
            <v>47.20.320</v>
          </cell>
          <cell r="B3533" t="str">
            <v>Filtro ´Y´ corpo em bronze, pressão de serviço até 20,7 bar (PN 20), DN= 1 1/2´</v>
          </cell>
          <cell r="C3533" t="str">
            <v>UN</v>
          </cell>
          <cell r="D3533">
            <v>276.33999999999997</v>
          </cell>
          <cell r="E3533">
            <v>59.83</v>
          </cell>
          <cell r="F3533">
            <v>336.17</v>
          </cell>
        </row>
        <row r="3534">
          <cell r="A3534" t="str">
            <v>47.20.330</v>
          </cell>
          <cell r="B3534" t="str">
            <v>Filtro ´Y´ corpo em bronze, pressão de serviço até 20,7 bar (PN 20), DN= 2´</v>
          </cell>
          <cell r="C3534" t="str">
            <v>UN</v>
          </cell>
          <cell r="D3534">
            <v>342.11</v>
          </cell>
          <cell r="E3534">
            <v>59.83</v>
          </cell>
          <cell r="F3534">
            <v>401.94</v>
          </cell>
        </row>
        <row r="3535">
          <cell r="A3535" t="str">
            <v>48</v>
          </cell>
          <cell r="B3535" t="str">
            <v>RESERVATORIO E TANQUE PARA LIQUIDOS E GASES</v>
          </cell>
        </row>
        <row r="3536">
          <cell r="A3536" t="str">
            <v>48.02</v>
          </cell>
          <cell r="B3536" t="str">
            <v>Reservatorio em material sintetico</v>
          </cell>
        </row>
        <row r="3537">
          <cell r="A3537" t="str">
            <v>48.02.008</v>
          </cell>
          <cell r="B3537" t="str">
            <v>Reservatório de fibra de vidro - capacidade de 15.000 litros</v>
          </cell>
          <cell r="C3537" t="str">
            <v>UN</v>
          </cell>
          <cell r="D3537">
            <v>8926.25</v>
          </cell>
          <cell r="E3537">
            <v>106.27</v>
          </cell>
          <cell r="F3537">
            <v>9032.52</v>
          </cell>
        </row>
        <row r="3538">
          <cell r="A3538" t="str">
            <v>48.02.009</v>
          </cell>
          <cell r="B3538" t="str">
            <v>Reservatório de fibra de vidro - capacidade de 20.000 litros</v>
          </cell>
          <cell r="C3538" t="str">
            <v>UN</v>
          </cell>
          <cell r="D3538">
            <v>11670.41</v>
          </cell>
          <cell r="E3538">
            <v>145.21</v>
          </cell>
          <cell r="F3538">
            <v>11815.62</v>
          </cell>
        </row>
        <row r="3539">
          <cell r="A3539" t="str">
            <v>48.02.204</v>
          </cell>
          <cell r="B3539" t="str">
            <v>Reservatório em polietileno com tampa de encaixar - capacidade de 2.000 litros</v>
          </cell>
          <cell r="C3539" t="str">
            <v>UN</v>
          </cell>
          <cell r="D3539">
            <v>1260.69</v>
          </cell>
          <cell r="E3539">
            <v>57.6</v>
          </cell>
          <cell r="F3539">
            <v>1318.29</v>
          </cell>
        </row>
        <row r="3540">
          <cell r="A3540" t="str">
            <v>48.02.205</v>
          </cell>
          <cell r="B3540" t="str">
            <v>Reservatório em polietileno com tampa de encaixar - capacidade de 3.000 litros</v>
          </cell>
          <cell r="C3540" t="str">
            <v>UN</v>
          </cell>
          <cell r="D3540">
            <v>2039.2</v>
          </cell>
          <cell r="E3540">
            <v>57.6</v>
          </cell>
          <cell r="F3540">
            <v>2096.8000000000002</v>
          </cell>
        </row>
        <row r="3541">
          <cell r="A3541" t="str">
            <v>48.02.206</v>
          </cell>
          <cell r="B3541" t="str">
            <v>Reservatório em polietileno com tampa de encaixar - capacidade de 5.000 litros</v>
          </cell>
          <cell r="C3541" t="str">
            <v>UN</v>
          </cell>
          <cell r="D3541">
            <v>3315.46</v>
          </cell>
          <cell r="E3541">
            <v>67.33</v>
          </cell>
          <cell r="F3541">
            <v>3382.79</v>
          </cell>
        </row>
        <row r="3542">
          <cell r="A3542" t="str">
            <v>48.02.207</v>
          </cell>
          <cell r="B3542" t="str">
            <v>Reservatório em polietileno com tampa de encaixar - capacidade de 10.000 litros</v>
          </cell>
          <cell r="C3542" t="str">
            <v>UN</v>
          </cell>
          <cell r="D3542">
            <v>5935.09</v>
          </cell>
          <cell r="E3542">
            <v>86.8</v>
          </cell>
          <cell r="F3542">
            <v>6021.89</v>
          </cell>
        </row>
        <row r="3543">
          <cell r="A3543" t="str">
            <v>48.02.300</v>
          </cell>
          <cell r="B3543" t="str">
            <v>Reservatório em polietileno de alta densidade (cisterna) com antioxidante e proteção contra raios ultravioleta (UV) - capacidade de 5.000 litros</v>
          </cell>
          <cell r="C3543" t="str">
            <v>UN</v>
          </cell>
          <cell r="D3543">
            <v>8542.98</v>
          </cell>
          <cell r="E3543">
            <v>77.069999999999993</v>
          </cell>
          <cell r="F3543">
            <v>8620.0499999999993</v>
          </cell>
        </row>
        <row r="3544">
          <cell r="A3544" t="str">
            <v>48.02.310</v>
          </cell>
          <cell r="B3544" t="str">
            <v>Reservatório em polietileno de alta densidade (cisterna) com antioxidante e proteção contra raios ultravioleta (UV) - capacidade de 10.000 litros</v>
          </cell>
          <cell r="C3544" t="str">
            <v>UN</v>
          </cell>
          <cell r="D3544">
            <v>14496.68</v>
          </cell>
          <cell r="E3544">
            <v>106.27</v>
          </cell>
          <cell r="F3544">
            <v>14602.95</v>
          </cell>
        </row>
        <row r="3545">
          <cell r="A3545" t="str">
            <v>48.02.400</v>
          </cell>
          <cell r="B3545" t="str">
            <v>Reservatório em polietileno com tampa de rosca - capacidade de 1.000 litros</v>
          </cell>
          <cell r="C3545" t="str">
            <v>UN</v>
          </cell>
          <cell r="D3545">
            <v>922.07</v>
          </cell>
          <cell r="E3545">
            <v>67.33</v>
          </cell>
          <cell r="F3545">
            <v>989.4</v>
          </cell>
        </row>
        <row r="3546">
          <cell r="A3546" t="str">
            <v>48.02.401</v>
          </cell>
          <cell r="B3546" t="str">
            <v>Reservatório em polietileno com tampa de rosca - capacidade de 500 litros</v>
          </cell>
          <cell r="C3546" t="str">
            <v>UN</v>
          </cell>
          <cell r="D3546">
            <v>602.12</v>
          </cell>
          <cell r="E3546">
            <v>67.33</v>
          </cell>
          <cell r="F3546">
            <v>669.45</v>
          </cell>
        </row>
        <row r="3547">
          <cell r="A3547" t="str">
            <v>48.03</v>
          </cell>
          <cell r="B3547" t="str">
            <v>Reservatorio metalico</v>
          </cell>
        </row>
        <row r="3548">
          <cell r="A3548" t="str">
            <v>48.03.010</v>
          </cell>
          <cell r="B3548" t="str">
            <v>Reservatório metálico cilíndrico horizontal - capacidade de 1.000 litros</v>
          </cell>
          <cell r="C3548" t="str">
            <v>CJ</v>
          </cell>
          <cell r="D3548">
            <v>3787.35</v>
          </cell>
          <cell r="E3548">
            <v>67.33</v>
          </cell>
          <cell r="F3548">
            <v>3854.68</v>
          </cell>
        </row>
        <row r="3549">
          <cell r="A3549" t="str">
            <v>48.03.112</v>
          </cell>
          <cell r="B3549" t="str">
            <v>Reservatório metálico cilíndrico horizontal - capacidade de 3.000 litros</v>
          </cell>
          <cell r="C3549" t="str">
            <v>CJ</v>
          </cell>
          <cell r="D3549">
            <v>6417.92</v>
          </cell>
          <cell r="E3549">
            <v>67.33</v>
          </cell>
          <cell r="F3549">
            <v>6485.25</v>
          </cell>
        </row>
        <row r="3550">
          <cell r="A3550" t="str">
            <v>48.03.130</v>
          </cell>
          <cell r="B3550" t="str">
            <v>Reservatório metálico cilíndrico horizontal - capacidade de 5.000 litros</v>
          </cell>
          <cell r="C3550" t="str">
            <v>CJ</v>
          </cell>
          <cell r="D3550">
            <v>9035.58</v>
          </cell>
          <cell r="E3550">
            <v>67.33</v>
          </cell>
          <cell r="F3550">
            <v>9102.91</v>
          </cell>
        </row>
        <row r="3551">
          <cell r="A3551" t="str">
            <v>48.03.138</v>
          </cell>
          <cell r="B3551" t="str">
            <v>Reservatório metálico cilíndrico horizontal - capacidade de 10.000 litros</v>
          </cell>
          <cell r="C3551" t="str">
            <v>CJ</v>
          </cell>
          <cell r="D3551">
            <v>17800.62</v>
          </cell>
          <cell r="E3551">
            <v>67.33</v>
          </cell>
          <cell r="F3551">
            <v>17867.95</v>
          </cell>
        </row>
        <row r="3552">
          <cell r="A3552" t="str">
            <v>48.04</v>
          </cell>
          <cell r="B3552" t="str">
            <v>Reservatorio em concreto</v>
          </cell>
        </row>
        <row r="3553">
          <cell r="A3553" t="str">
            <v>48.04.381</v>
          </cell>
          <cell r="B3553" t="str">
            <v>Reservatório em concreto armado cilíndrico, vertical, bipartido, método construtivo em formas deslizantes, diâmetro interno de 3,50m a 4,00m, altura de 15,00m a 25,00m</v>
          </cell>
          <cell r="C3553" t="str">
            <v>M</v>
          </cell>
          <cell r="D3553">
            <v>16696.62</v>
          </cell>
          <cell r="E3553">
            <v>3595.35</v>
          </cell>
          <cell r="F3553">
            <v>20291.97</v>
          </cell>
        </row>
        <row r="3554">
          <cell r="A3554" t="str">
            <v>48.04.391</v>
          </cell>
          <cell r="B3554" t="str">
            <v>Reservatório em concreto armado cilíndrico, vertical, bipartido, método construtivo em formas deslizantes, diâmetro interno de 5,5m a 6,00m, altura de 25,00m a 30,00m</v>
          </cell>
          <cell r="C3554" t="str">
            <v>M</v>
          </cell>
          <cell r="D3554">
            <v>32999.07</v>
          </cell>
          <cell r="E3554">
            <v>7694.5</v>
          </cell>
          <cell r="F3554">
            <v>40693.57</v>
          </cell>
        </row>
        <row r="3555">
          <cell r="A3555" t="str">
            <v>48.05</v>
          </cell>
          <cell r="B3555" t="str">
            <v>Torneira de boia</v>
          </cell>
        </row>
        <row r="3556">
          <cell r="A3556" t="str">
            <v>48.05.010</v>
          </cell>
          <cell r="B3556" t="str">
            <v>Torneira de boia, DN= 3/4´</v>
          </cell>
          <cell r="C3556" t="str">
            <v>UN</v>
          </cell>
          <cell r="D3556">
            <v>86.06</v>
          </cell>
          <cell r="E3556">
            <v>14.36</v>
          </cell>
          <cell r="F3556">
            <v>100.42</v>
          </cell>
        </row>
        <row r="3557">
          <cell r="A3557" t="str">
            <v>48.05.020</v>
          </cell>
          <cell r="B3557" t="str">
            <v>Torneira de boia, DN= 1´</v>
          </cell>
          <cell r="C3557" t="str">
            <v>UN</v>
          </cell>
          <cell r="D3557">
            <v>108.03</v>
          </cell>
          <cell r="E3557">
            <v>19.149999999999999</v>
          </cell>
          <cell r="F3557">
            <v>127.18</v>
          </cell>
        </row>
        <row r="3558">
          <cell r="A3558" t="str">
            <v>48.05.030</v>
          </cell>
          <cell r="B3558" t="str">
            <v>Torneira de boia, DN= 1 1/4´</v>
          </cell>
          <cell r="C3558" t="str">
            <v>UN</v>
          </cell>
          <cell r="D3558">
            <v>227.04</v>
          </cell>
          <cell r="E3558">
            <v>21.54</v>
          </cell>
          <cell r="F3558">
            <v>248.58</v>
          </cell>
        </row>
        <row r="3559">
          <cell r="A3559" t="str">
            <v>48.05.040</v>
          </cell>
          <cell r="B3559" t="str">
            <v>Torneira de boia, DN= 1 1/2´</v>
          </cell>
          <cell r="C3559" t="str">
            <v>UN</v>
          </cell>
          <cell r="D3559">
            <v>240.5</v>
          </cell>
          <cell r="E3559">
            <v>21.54</v>
          </cell>
          <cell r="F3559">
            <v>262.04000000000002</v>
          </cell>
        </row>
        <row r="3560">
          <cell r="A3560" t="str">
            <v>48.05.050</v>
          </cell>
          <cell r="B3560" t="str">
            <v>Torneira de boia, DN= 2´</v>
          </cell>
          <cell r="C3560" t="str">
            <v>UN</v>
          </cell>
          <cell r="D3560">
            <v>295.58999999999997</v>
          </cell>
          <cell r="E3560">
            <v>28.71</v>
          </cell>
          <cell r="F3560">
            <v>324.3</v>
          </cell>
        </row>
        <row r="3561">
          <cell r="A3561" t="str">
            <v>48.05.052</v>
          </cell>
          <cell r="B3561" t="str">
            <v>Torneira de boia, DN= 2 1/2´</v>
          </cell>
          <cell r="C3561" t="str">
            <v>UN</v>
          </cell>
          <cell r="D3561">
            <v>1386.93</v>
          </cell>
          <cell r="E3561">
            <v>21.54</v>
          </cell>
          <cell r="F3561">
            <v>1408.47</v>
          </cell>
        </row>
        <row r="3562">
          <cell r="A3562" t="str">
            <v>48.05.070</v>
          </cell>
          <cell r="B3562" t="str">
            <v>Torneira de boia, tipo registro automático de entrada, DN= 3´</v>
          </cell>
          <cell r="C3562" t="str">
            <v>UN</v>
          </cell>
          <cell r="D3562">
            <v>1620.09</v>
          </cell>
          <cell r="E3562">
            <v>95.72</v>
          </cell>
          <cell r="F3562">
            <v>1715.81</v>
          </cell>
        </row>
        <row r="3563">
          <cell r="A3563" t="str">
            <v>48.20</v>
          </cell>
          <cell r="B3563" t="str">
            <v>Reparos, conservacoes e complementos - GRUPO 48</v>
          </cell>
        </row>
        <row r="3564">
          <cell r="A3564" t="str">
            <v>48.20.020</v>
          </cell>
          <cell r="B3564" t="str">
            <v>Limpeza de caixa d´água até 1.000 litros</v>
          </cell>
          <cell r="C3564" t="str">
            <v>UN</v>
          </cell>
          <cell r="E3564">
            <v>58.41</v>
          </cell>
          <cell r="F3564">
            <v>58.41</v>
          </cell>
        </row>
        <row r="3565">
          <cell r="A3565" t="str">
            <v>48.20.040</v>
          </cell>
          <cell r="B3565" t="str">
            <v>Limpeza de caixa d´água de 1.001 até 10.000 litros</v>
          </cell>
          <cell r="C3565" t="str">
            <v>UN</v>
          </cell>
          <cell r="E3565">
            <v>155.76</v>
          </cell>
          <cell r="F3565">
            <v>155.76</v>
          </cell>
        </row>
        <row r="3566">
          <cell r="A3566" t="str">
            <v>48.20.060</v>
          </cell>
          <cell r="B3566" t="str">
            <v>Limpeza de caixa d´água acima de 10.000 litros</v>
          </cell>
          <cell r="C3566" t="str">
            <v>UN</v>
          </cell>
          <cell r="E3566">
            <v>350.46</v>
          </cell>
          <cell r="F3566">
            <v>350.46</v>
          </cell>
        </row>
        <row r="3567">
          <cell r="A3567" t="str">
            <v>49</v>
          </cell>
          <cell r="B3567" t="str">
            <v>CAIXA, RALO, GRELHA E ACESSORIO HIDRAULICO</v>
          </cell>
        </row>
        <row r="3568">
          <cell r="A3568" t="str">
            <v>49.01</v>
          </cell>
          <cell r="B3568" t="str">
            <v>Caixas sifonadas de PVC rigido</v>
          </cell>
        </row>
        <row r="3569">
          <cell r="A3569" t="str">
            <v>49.01.016</v>
          </cell>
          <cell r="B3569" t="str">
            <v>Caixa sifonada de PVC rígido de 100 x 100 x 50 mm, com grelha</v>
          </cell>
          <cell r="C3569" t="str">
            <v>UN</v>
          </cell>
          <cell r="D3569">
            <v>40.67</v>
          </cell>
          <cell r="E3569">
            <v>47.86</v>
          </cell>
          <cell r="F3569">
            <v>88.53</v>
          </cell>
        </row>
        <row r="3570">
          <cell r="A3570" t="str">
            <v>49.01.020</v>
          </cell>
          <cell r="B3570" t="str">
            <v>Caixa sifonada de PVC rígido de 100 x 150 x 50 mm, com grelha</v>
          </cell>
          <cell r="C3570" t="str">
            <v>UN</v>
          </cell>
          <cell r="D3570">
            <v>52.39</v>
          </cell>
          <cell r="E3570">
            <v>47.86</v>
          </cell>
          <cell r="F3570">
            <v>100.25</v>
          </cell>
        </row>
        <row r="3571">
          <cell r="A3571" t="str">
            <v>49.01.030</v>
          </cell>
          <cell r="B3571" t="str">
            <v>Caixa sifonada de PVC rígido de 150 x 150 x 50 mm, com grelha</v>
          </cell>
          <cell r="C3571" t="str">
            <v>UN</v>
          </cell>
          <cell r="D3571">
            <v>63.97</v>
          </cell>
          <cell r="E3571">
            <v>47.86</v>
          </cell>
          <cell r="F3571">
            <v>111.83</v>
          </cell>
        </row>
        <row r="3572">
          <cell r="A3572" t="str">
            <v>49.01.040</v>
          </cell>
          <cell r="B3572" t="str">
            <v>Caixa sifonada de PVC rígido de 150 x 185 x 75 mm, com grelha</v>
          </cell>
          <cell r="C3572" t="str">
            <v>UN</v>
          </cell>
          <cell r="D3572">
            <v>74.31</v>
          </cell>
          <cell r="E3572">
            <v>47.86</v>
          </cell>
          <cell r="F3572">
            <v>122.17</v>
          </cell>
        </row>
        <row r="3573">
          <cell r="A3573" t="str">
            <v>49.01.050</v>
          </cell>
          <cell r="B3573" t="str">
            <v>Caixa sifonada de PVC rígido de 250 x 172 x 50 mm, com tampa cega</v>
          </cell>
          <cell r="C3573" t="str">
            <v>UN</v>
          </cell>
          <cell r="D3573">
            <v>91.66</v>
          </cell>
          <cell r="E3573">
            <v>47.86</v>
          </cell>
          <cell r="F3573">
            <v>139.52000000000001</v>
          </cell>
        </row>
        <row r="3574">
          <cell r="A3574" t="str">
            <v>49.01.070</v>
          </cell>
          <cell r="B3574" t="str">
            <v>Caixa sifonada de PVC rígido de 250 x 230 x 75 mm, com tampa cega</v>
          </cell>
          <cell r="C3574" t="str">
            <v>UN</v>
          </cell>
          <cell r="D3574">
            <v>109.87</v>
          </cell>
          <cell r="E3574">
            <v>47.86</v>
          </cell>
          <cell r="F3574">
            <v>157.72999999999999</v>
          </cell>
        </row>
        <row r="3575">
          <cell r="A3575" t="str">
            <v>49.03</v>
          </cell>
          <cell r="B3575" t="str">
            <v>Caixa de gordura</v>
          </cell>
        </row>
        <row r="3576">
          <cell r="A3576" t="str">
            <v>49.03.020</v>
          </cell>
          <cell r="B3576" t="str">
            <v>Caixa de gordura em alvenaria, 600 x 600 x 600 mm</v>
          </cell>
          <cell r="C3576" t="str">
            <v>UN</v>
          </cell>
          <cell r="D3576">
            <v>101.72</v>
          </cell>
          <cell r="E3576">
            <v>216.48</v>
          </cell>
          <cell r="F3576">
            <v>318.2</v>
          </cell>
        </row>
        <row r="3577">
          <cell r="A3577" t="str">
            <v>49.03.022</v>
          </cell>
          <cell r="B3577" t="str">
            <v>Caixa de gordura premoldada com tampa - capacidade 18 litros</v>
          </cell>
          <cell r="C3577" t="str">
            <v>UN</v>
          </cell>
          <cell r="D3577">
            <v>73.66</v>
          </cell>
          <cell r="E3577">
            <v>52.59</v>
          </cell>
          <cell r="F3577">
            <v>126.25</v>
          </cell>
        </row>
        <row r="3578">
          <cell r="A3578" t="str">
            <v>49.03.036</v>
          </cell>
          <cell r="B3578" t="str">
            <v>Caixa de gordura em PVC com tampa reforçada - capacidade 19 litros</v>
          </cell>
          <cell r="C3578" t="str">
            <v>UN</v>
          </cell>
          <cell r="D3578">
            <v>407.98</v>
          </cell>
          <cell r="E3578">
            <v>47.86</v>
          </cell>
          <cell r="F3578">
            <v>455.84</v>
          </cell>
        </row>
        <row r="3579">
          <cell r="A3579" t="str">
            <v>49.04</v>
          </cell>
          <cell r="B3579" t="str">
            <v>Ralo em PVC rigido</v>
          </cell>
        </row>
        <row r="3580">
          <cell r="A3580" t="str">
            <v>49.04.010</v>
          </cell>
          <cell r="B3580" t="str">
            <v>Ralo seco em PVC rígido de 100 x 40 mm, com grelha</v>
          </cell>
          <cell r="C3580" t="str">
            <v>UN</v>
          </cell>
          <cell r="D3580">
            <v>37.840000000000003</v>
          </cell>
          <cell r="E3580">
            <v>47.86</v>
          </cell>
          <cell r="F3580">
            <v>85.7</v>
          </cell>
        </row>
        <row r="3581">
          <cell r="A3581" t="str">
            <v>49.05</v>
          </cell>
          <cell r="B3581" t="str">
            <v>Ralo em ferro fundido</v>
          </cell>
        </row>
        <row r="3582">
          <cell r="A3582" t="str">
            <v>49.05.020</v>
          </cell>
          <cell r="B3582" t="str">
            <v>Ralo seco em ferro fundido, 100 x 165 x 50 mm, com grelha metálica saída vertical</v>
          </cell>
          <cell r="C3582" t="str">
            <v>UN</v>
          </cell>
          <cell r="D3582">
            <v>133.35</v>
          </cell>
          <cell r="E3582">
            <v>57.43</v>
          </cell>
          <cell r="F3582">
            <v>190.78</v>
          </cell>
        </row>
        <row r="3583">
          <cell r="A3583" t="str">
            <v>49.05.040</v>
          </cell>
          <cell r="B3583" t="str">
            <v>Ralo sifonado em ferro fundido de 150 x 240 x 75 mm, com grelha</v>
          </cell>
          <cell r="C3583" t="str">
            <v>UN</v>
          </cell>
          <cell r="D3583">
            <v>438.28</v>
          </cell>
          <cell r="E3583">
            <v>71.8</v>
          </cell>
          <cell r="F3583">
            <v>510.08</v>
          </cell>
        </row>
        <row r="3584">
          <cell r="A3584" t="str">
            <v>49.06</v>
          </cell>
          <cell r="B3584" t="str">
            <v>Grelhas e tampas</v>
          </cell>
        </row>
        <row r="3585">
          <cell r="A3585" t="str">
            <v>49.06.010</v>
          </cell>
          <cell r="B3585" t="str">
            <v>Grelha hemisférica em ferro fundido de 4´</v>
          </cell>
          <cell r="C3585" t="str">
            <v>UN</v>
          </cell>
          <cell r="D3585">
            <v>12.76</v>
          </cell>
          <cell r="E3585">
            <v>2.87</v>
          </cell>
          <cell r="F3585">
            <v>15.63</v>
          </cell>
        </row>
        <row r="3586">
          <cell r="A3586" t="str">
            <v>49.06.020</v>
          </cell>
          <cell r="B3586" t="str">
            <v>Grelha em ferro fundido para caixas e canaletas</v>
          </cell>
          <cell r="C3586" t="str">
            <v>M2</v>
          </cell>
          <cell r="D3586">
            <v>1072.5899999999999</v>
          </cell>
          <cell r="E3586">
            <v>31.32</v>
          </cell>
          <cell r="F3586">
            <v>1103.9100000000001</v>
          </cell>
        </row>
        <row r="3587">
          <cell r="A3587" t="str">
            <v>49.06.030</v>
          </cell>
          <cell r="B3587" t="str">
            <v>Grelha hemisférica em ferro fundido de 3´</v>
          </cell>
          <cell r="C3587" t="str">
            <v>UN</v>
          </cell>
          <cell r="D3587">
            <v>8.5500000000000007</v>
          </cell>
          <cell r="E3587">
            <v>2.87</v>
          </cell>
          <cell r="F3587">
            <v>11.42</v>
          </cell>
        </row>
        <row r="3588">
          <cell r="A3588" t="str">
            <v>49.06.072</v>
          </cell>
          <cell r="B3588" t="str">
            <v>Grelha articulada em ferro fundido tipo boca de leão</v>
          </cell>
          <cell r="C3588" t="str">
            <v>UN</v>
          </cell>
          <cell r="D3588">
            <v>353.08</v>
          </cell>
          <cell r="E3588">
            <v>25.06</v>
          </cell>
          <cell r="F3588">
            <v>378.14</v>
          </cell>
        </row>
        <row r="3589">
          <cell r="A3589" t="str">
            <v>49.06.080</v>
          </cell>
          <cell r="B3589" t="str">
            <v>Grelha hemisférica em ferro fundido de 6´</v>
          </cell>
          <cell r="C3589" t="str">
            <v>UN</v>
          </cell>
          <cell r="D3589">
            <v>33.340000000000003</v>
          </cell>
          <cell r="E3589">
            <v>2.87</v>
          </cell>
          <cell r="F3589">
            <v>36.21</v>
          </cell>
        </row>
        <row r="3590">
          <cell r="A3590" t="str">
            <v>49.06.110</v>
          </cell>
          <cell r="B3590" t="str">
            <v>Grelha hemisférica em ferro fundido de 2´</v>
          </cell>
          <cell r="C3590" t="str">
            <v>UN</v>
          </cell>
          <cell r="D3590">
            <v>9.08</v>
          </cell>
          <cell r="E3590">
            <v>2.87</v>
          </cell>
          <cell r="F3590">
            <v>11.95</v>
          </cell>
        </row>
        <row r="3591">
          <cell r="A3591" t="str">
            <v>49.06.160</v>
          </cell>
          <cell r="B3591" t="str">
            <v>Grelha quadriculada em ferro fundido para caixas e canaletas</v>
          </cell>
          <cell r="C3591" t="str">
            <v>M2</v>
          </cell>
          <cell r="D3591">
            <v>1114.3900000000001</v>
          </cell>
          <cell r="E3591">
            <v>31.32</v>
          </cell>
          <cell r="F3591">
            <v>1145.71</v>
          </cell>
        </row>
        <row r="3592">
          <cell r="A3592" t="str">
            <v>49.06.170</v>
          </cell>
          <cell r="B3592" t="str">
            <v>Grelha em alumínio fundido para caixas e canaletas - linha comercial</v>
          </cell>
          <cell r="C3592" t="str">
            <v>M2</v>
          </cell>
          <cell r="D3592">
            <v>1443.38</v>
          </cell>
          <cell r="E3592">
            <v>31.32</v>
          </cell>
          <cell r="F3592">
            <v>1474.7</v>
          </cell>
        </row>
        <row r="3593">
          <cell r="A3593" t="str">
            <v>49.06.190</v>
          </cell>
          <cell r="B3593" t="str">
            <v>Grelha pré-moldada em concreto, com furos redondos, 79,5 x 24,5 x 8 cm</v>
          </cell>
          <cell r="C3593" t="str">
            <v>UN</v>
          </cell>
          <cell r="D3593">
            <v>82.23</v>
          </cell>
          <cell r="E3593">
            <v>15.66</v>
          </cell>
          <cell r="F3593">
            <v>97.89</v>
          </cell>
        </row>
        <row r="3594">
          <cell r="A3594" t="str">
            <v>49.06.200</v>
          </cell>
          <cell r="B3594" t="str">
            <v>Captador pluvial em aço inoxidável e grelha em alumínio, com mecanismo anti-vórtice, DN= 50 mm</v>
          </cell>
          <cell r="C3594" t="str">
            <v>UN</v>
          </cell>
          <cell r="D3594">
            <v>3850.32</v>
          </cell>
          <cell r="E3594">
            <v>57.43</v>
          </cell>
          <cell r="F3594">
            <v>3907.75</v>
          </cell>
        </row>
        <row r="3595">
          <cell r="A3595" t="str">
            <v>49.06.210</v>
          </cell>
          <cell r="B3595" t="str">
            <v>Captador pluvial em aço inoxidável e grelha em alumínio, com mecanismo anti-vórtice, DN= 75 mm</v>
          </cell>
          <cell r="C3595" t="str">
            <v>UN</v>
          </cell>
          <cell r="D3595">
            <v>4142.2</v>
          </cell>
          <cell r="E3595">
            <v>57.43</v>
          </cell>
          <cell r="F3595">
            <v>4199.63</v>
          </cell>
        </row>
        <row r="3596">
          <cell r="A3596" t="str">
            <v>49.06.400</v>
          </cell>
          <cell r="B3596" t="str">
            <v>Tampão em ferro fundido, diâmetro de 600 mm, classe B 125 (ruptura &gt; 125 kN)</v>
          </cell>
          <cell r="C3596" t="str">
            <v>UN</v>
          </cell>
          <cell r="D3596">
            <v>364.51</v>
          </cell>
          <cell r="E3596">
            <v>64.75</v>
          </cell>
          <cell r="F3596">
            <v>429.26</v>
          </cell>
        </row>
        <row r="3597">
          <cell r="A3597" t="str">
            <v>49.06.410</v>
          </cell>
          <cell r="B3597" t="str">
            <v>Tampão em ferro fundido, diâmetro de 600 mm, classe C 300 (ruptura &gt; 300 kN)</v>
          </cell>
          <cell r="C3597" t="str">
            <v>UN</v>
          </cell>
          <cell r="D3597">
            <v>362.29</v>
          </cell>
          <cell r="E3597">
            <v>64.75</v>
          </cell>
          <cell r="F3597">
            <v>427.04</v>
          </cell>
        </row>
        <row r="3598">
          <cell r="A3598" t="str">
            <v>49.06.420</v>
          </cell>
          <cell r="B3598" t="str">
            <v>Tampão em ferro fundido, diâmetro de 600 mm, classe D 400 (ruptura&gt; 400 kN)</v>
          </cell>
          <cell r="C3598" t="str">
            <v>UN</v>
          </cell>
          <cell r="D3598">
            <v>416.48</v>
          </cell>
          <cell r="E3598">
            <v>64.75</v>
          </cell>
          <cell r="F3598">
            <v>481.23</v>
          </cell>
        </row>
        <row r="3599">
          <cell r="A3599" t="str">
            <v>49.06.430</v>
          </cell>
          <cell r="B3599" t="str">
            <v>Tampão em ferro fundido de 300 x 300 mm, classe B 125 (ruptura &gt; 125 kN)</v>
          </cell>
          <cell r="C3599" t="str">
            <v>UN</v>
          </cell>
          <cell r="D3599">
            <v>166.98</v>
          </cell>
          <cell r="E3599">
            <v>64.75</v>
          </cell>
          <cell r="F3599">
            <v>231.73</v>
          </cell>
        </row>
        <row r="3600">
          <cell r="A3600" t="str">
            <v>49.06.440</v>
          </cell>
          <cell r="B3600" t="str">
            <v>Tampão em ferro fundido de 400 x 400 mm, classe B 125 (ruptura &gt; 125 kN)</v>
          </cell>
          <cell r="C3600" t="str">
            <v>UN</v>
          </cell>
          <cell r="D3600">
            <v>191.11</v>
          </cell>
          <cell r="E3600">
            <v>64.75</v>
          </cell>
          <cell r="F3600">
            <v>255.86</v>
          </cell>
        </row>
        <row r="3601">
          <cell r="A3601" t="str">
            <v>49.06.450</v>
          </cell>
          <cell r="B3601" t="str">
            <v>Tampão em ferro fundido de 500 x 500 mm, classe B 125 (ruptura &gt; 125 kN)</v>
          </cell>
          <cell r="C3601" t="str">
            <v>UN</v>
          </cell>
          <cell r="D3601">
            <v>283.77999999999997</v>
          </cell>
          <cell r="E3601">
            <v>64.75</v>
          </cell>
          <cell r="F3601">
            <v>348.53</v>
          </cell>
        </row>
        <row r="3602">
          <cell r="A3602" t="str">
            <v>49.06.460</v>
          </cell>
          <cell r="B3602" t="str">
            <v>Tampão em ferro fundido de 600 x 600 mm, classe B 125 (ruptura &gt; 125 kN)</v>
          </cell>
          <cell r="C3602" t="str">
            <v>UN</v>
          </cell>
          <cell r="D3602">
            <v>351.86</v>
          </cell>
          <cell r="E3602">
            <v>64.75</v>
          </cell>
          <cell r="F3602">
            <v>416.61</v>
          </cell>
        </row>
        <row r="3603">
          <cell r="A3603" t="str">
            <v>49.06.480</v>
          </cell>
          <cell r="B3603" t="str">
            <v>Tampão em ferro fundido com tampa articulada, de 400 x 600 mm, classe 15 (ruptura &gt; 1500 kg)</v>
          </cell>
          <cell r="C3603" t="str">
            <v>UN</v>
          </cell>
          <cell r="D3603">
            <v>275.85000000000002</v>
          </cell>
          <cell r="E3603">
            <v>64.75</v>
          </cell>
          <cell r="F3603">
            <v>340.6</v>
          </cell>
        </row>
        <row r="3604">
          <cell r="A3604" t="str">
            <v>49.06.486</v>
          </cell>
          <cell r="B3604" t="str">
            <v>Tampão em ferro fundido com tampa articulada, de 900 mm, classe D 400 (ruptura &gt; 400kN</v>
          </cell>
          <cell r="C3604" t="str">
            <v>UN</v>
          </cell>
          <cell r="D3604">
            <v>1455.75</v>
          </cell>
          <cell r="E3604">
            <v>64.75</v>
          </cell>
          <cell r="F3604">
            <v>1520.5</v>
          </cell>
        </row>
        <row r="3605">
          <cell r="A3605" t="str">
            <v>49.06.550</v>
          </cell>
          <cell r="B3605" t="str">
            <v>Grelha com calha e cesto coletor para piso em aço inoxidável, largura de 15 cm</v>
          </cell>
          <cell r="C3605" t="str">
            <v>M</v>
          </cell>
          <cell r="D3605">
            <v>1105.97</v>
          </cell>
          <cell r="E3605">
            <v>20.28</v>
          </cell>
          <cell r="F3605">
            <v>1126.25</v>
          </cell>
        </row>
        <row r="3606">
          <cell r="A3606" t="str">
            <v>49.06.560</v>
          </cell>
          <cell r="B3606" t="str">
            <v>Grelha com calha e cesto coletor para piso em aço inoxidável, largura de 20 cm</v>
          </cell>
          <cell r="C3606" t="str">
            <v>M</v>
          </cell>
          <cell r="D3606">
            <v>1419.83</v>
          </cell>
          <cell r="E3606">
            <v>26.76</v>
          </cell>
          <cell r="F3606">
            <v>1446.59</v>
          </cell>
        </row>
        <row r="3607">
          <cell r="A3607" t="str">
            <v>49.08</v>
          </cell>
          <cell r="B3607" t="str">
            <v>Caixa de passagem e inspecao</v>
          </cell>
        </row>
        <row r="3608">
          <cell r="A3608" t="str">
            <v>49.08.250</v>
          </cell>
          <cell r="B3608" t="str">
            <v>Caixa de areia em PVC, diâmetro nominal de 100 mm</v>
          </cell>
          <cell r="C3608" t="str">
            <v>UN</v>
          </cell>
          <cell r="D3608">
            <v>343.37</v>
          </cell>
          <cell r="E3608">
            <v>47.86</v>
          </cell>
          <cell r="F3608">
            <v>391.23</v>
          </cell>
        </row>
        <row r="3609">
          <cell r="A3609" t="str">
            <v>49.11</v>
          </cell>
          <cell r="B3609" t="str">
            <v>Canaletas e afins</v>
          </cell>
        </row>
        <row r="3610">
          <cell r="A3610" t="str">
            <v>49.11.130</v>
          </cell>
          <cell r="B3610" t="str">
            <v>Canaleta com grelha em alumínio, largura de 80 mm</v>
          </cell>
          <cell r="C3610" t="str">
            <v>M</v>
          </cell>
          <cell r="D3610">
            <v>393.01</v>
          </cell>
          <cell r="E3610">
            <v>10.79</v>
          </cell>
          <cell r="F3610">
            <v>403.8</v>
          </cell>
        </row>
        <row r="3611">
          <cell r="A3611" t="str">
            <v>49.11.140</v>
          </cell>
          <cell r="B3611" t="str">
            <v>Canaleta com grelha em alumínio, saída central / vertical, largura de 46 mm</v>
          </cell>
          <cell r="C3611" t="str">
            <v>M</v>
          </cell>
          <cell r="D3611">
            <v>250.53</v>
          </cell>
          <cell r="E3611">
            <v>10.79</v>
          </cell>
          <cell r="F3611">
            <v>261.32</v>
          </cell>
        </row>
        <row r="3612">
          <cell r="A3612" t="str">
            <v>49.11.141</v>
          </cell>
          <cell r="B3612" t="str">
            <v>Canaleta com grelha abre-fecha, em alumínio, saída central ou vertical, largura 46mm</v>
          </cell>
          <cell r="C3612" t="str">
            <v>M</v>
          </cell>
          <cell r="D3612">
            <v>309.07</v>
          </cell>
          <cell r="E3612">
            <v>10.79</v>
          </cell>
          <cell r="F3612">
            <v>319.86</v>
          </cell>
        </row>
        <row r="3613">
          <cell r="A3613" t="str">
            <v>49.12</v>
          </cell>
          <cell r="B3613" t="str">
            <v>Poco de visita, boca de lobo, caixa de passagem e afins</v>
          </cell>
        </row>
        <row r="3614">
          <cell r="A3614" t="str">
            <v>49.12.010</v>
          </cell>
          <cell r="B3614" t="str">
            <v>Boca de lobo simples tipo PMSP com tampa de concreto</v>
          </cell>
          <cell r="C3614" t="str">
            <v>UN</v>
          </cell>
          <cell r="D3614">
            <v>1865.75</v>
          </cell>
          <cell r="E3614">
            <v>1545.65</v>
          </cell>
          <cell r="F3614">
            <v>3411.4</v>
          </cell>
        </row>
        <row r="3615">
          <cell r="A3615" t="str">
            <v>49.12.030</v>
          </cell>
          <cell r="B3615" t="str">
            <v>Boca de lobo dupla tipo PMSP com tampa de concreto</v>
          </cell>
          <cell r="C3615" t="str">
            <v>UN</v>
          </cell>
          <cell r="D3615">
            <v>3159.2</v>
          </cell>
          <cell r="E3615">
            <v>2402.27</v>
          </cell>
          <cell r="F3615">
            <v>5561.47</v>
          </cell>
        </row>
        <row r="3616">
          <cell r="A3616" t="str">
            <v>49.12.050</v>
          </cell>
          <cell r="B3616" t="str">
            <v>Boca de lobo tripla tipo PMSP com tampa de concreto</v>
          </cell>
          <cell r="C3616" t="str">
            <v>UN</v>
          </cell>
          <cell r="D3616">
            <v>4400.93</v>
          </cell>
          <cell r="E3616">
            <v>3252.69</v>
          </cell>
          <cell r="F3616">
            <v>7653.62</v>
          </cell>
        </row>
        <row r="3617">
          <cell r="A3617" t="str">
            <v>49.12.058</v>
          </cell>
          <cell r="B3617" t="str">
            <v>Boca de leão simples tipo PMSP com grelha</v>
          </cell>
          <cell r="C3617" t="str">
            <v>UN</v>
          </cell>
          <cell r="D3617">
            <v>1201.52</v>
          </cell>
          <cell r="E3617">
            <v>1525.21</v>
          </cell>
          <cell r="F3617">
            <v>2726.73</v>
          </cell>
        </row>
        <row r="3618">
          <cell r="A3618" t="str">
            <v>49.12.110</v>
          </cell>
          <cell r="B3618" t="str">
            <v>Poço de visita de 1,60 x 1,60 x 1,60 m - tipo PMSP</v>
          </cell>
          <cell r="C3618" t="str">
            <v>UN</v>
          </cell>
          <cell r="D3618">
            <v>3693.06</v>
          </cell>
          <cell r="E3618">
            <v>2615.23</v>
          </cell>
          <cell r="F3618">
            <v>6308.29</v>
          </cell>
        </row>
        <row r="3619">
          <cell r="A3619" t="str">
            <v>49.12.120</v>
          </cell>
          <cell r="B3619" t="str">
            <v>Chaminé para poço de visita tipo PMSP em alvenaria, diâmetro interno 70 cm - pescoço</v>
          </cell>
          <cell r="C3619" t="str">
            <v>M</v>
          </cell>
          <cell r="D3619">
            <v>270.70999999999998</v>
          </cell>
          <cell r="E3619">
            <v>379.92</v>
          </cell>
          <cell r="F3619">
            <v>650.63</v>
          </cell>
        </row>
        <row r="3620">
          <cell r="A3620" t="str">
            <v>49.12.140</v>
          </cell>
          <cell r="B3620" t="str">
            <v>Poço de visita em alvenaria tipo PMSP - balão</v>
          </cell>
          <cell r="C3620" t="str">
            <v>UN</v>
          </cell>
          <cell r="D3620">
            <v>2141.7800000000002</v>
          </cell>
          <cell r="E3620">
            <v>2422.12</v>
          </cell>
          <cell r="F3620">
            <v>4563.8999999999996</v>
          </cell>
        </row>
        <row r="3621">
          <cell r="A3621" t="str">
            <v>49.13</v>
          </cell>
          <cell r="B3621" t="str">
            <v>Filtro anaerobio</v>
          </cell>
        </row>
        <row r="3622">
          <cell r="A3622" t="str">
            <v>49.13.010</v>
          </cell>
          <cell r="B3622" t="str">
            <v>Filtro biológico anaeróbio com anéis pré-moldados de concreto diâmetro de 1,40 m - h= 2,00 m</v>
          </cell>
          <cell r="C3622" t="str">
            <v>UN</v>
          </cell>
          <cell r="D3622">
            <v>3807.21</v>
          </cell>
          <cell r="E3622">
            <v>3040.5</v>
          </cell>
          <cell r="F3622">
            <v>6847.71</v>
          </cell>
        </row>
        <row r="3623">
          <cell r="A3623" t="str">
            <v>49.13.020</v>
          </cell>
          <cell r="B3623" t="str">
            <v>Filtro biológico anaeróbio com anéis pré-moldados de concreto diâmetro de 2,00 m - h= 2,00 m</v>
          </cell>
          <cell r="C3623" t="str">
            <v>UN</v>
          </cell>
          <cell r="D3623">
            <v>6187.37</v>
          </cell>
          <cell r="E3623">
            <v>4942.0200000000004</v>
          </cell>
          <cell r="F3623">
            <v>11129.39</v>
          </cell>
        </row>
        <row r="3624">
          <cell r="A3624" t="str">
            <v>49.13.030</v>
          </cell>
          <cell r="B3624" t="str">
            <v>Filtro biológico anaeróbio com anéis pré-moldados de concreto diâmetro de 2,40 m - h= 2,00 m</v>
          </cell>
          <cell r="C3624" t="str">
            <v>UN</v>
          </cell>
          <cell r="D3624">
            <v>8903.4500000000007</v>
          </cell>
          <cell r="E3624">
            <v>6526.42</v>
          </cell>
          <cell r="F3624">
            <v>15429.87</v>
          </cell>
        </row>
        <row r="3625">
          <cell r="A3625" t="str">
            <v>49.13.040</v>
          </cell>
          <cell r="B3625" t="str">
            <v>Filtro biológico anaeróbio com anéis pré-moldados de concreto diâmetro de 2,84 m - h= 2,50 m</v>
          </cell>
          <cell r="C3625" t="str">
            <v>UN</v>
          </cell>
          <cell r="D3625">
            <v>13291.06</v>
          </cell>
          <cell r="E3625">
            <v>8135.05</v>
          </cell>
          <cell r="F3625">
            <v>21426.11</v>
          </cell>
        </row>
        <row r="3626">
          <cell r="A3626" t="str">
            <v>49.14</v>
          </cell>
          <cell r="B3626" t="str">
            <v>Fossa septica</v>
          </cell>
        </row>
        <row r="3627">
          <cell r="A3627" t="str">
            <v>49.14.010</v>
          </cell>
          <cell r="B3627" t="str">
            <v>Fossa séptica câmara única com anéis pré-moldados em concreto, diâmetro externo de 1,50 m, altura útil de 1,50 m</v>
          </cell>
          <cell r="C3627" t="str">
            <v>UN</v>
          </cell>
          <cell r="D3627">
            <v>2563.36</v>
          </cell>
          <cell r="E3627">
            <v>1521.43</v>
          </cell>
          <cell r="F3627">
            <v>4084.79</v>
          </cell>
        </row>
        <row r="3628">
          <cell r="A3628" t="str">
            <v>49.14.020</v>
          </cell>
          <cell r="B3628" t="str">
            <v>Fossa séptica câmara única com anéis pré-moldados em concreto, diâmetro externo de 2,50 m, altura útil de 2,50 m</v>
          </cell>
          <cell r="C3628" t="str">
            <v>UN</v>
          </cell>
          <cell r="D3628">
            <v>7101.24</v>
          </cell>
          <cell r="E3628">
            <v>2272.38</v>
          </cell>
          <cell r="F3628">
            <v>9373.6200000000008</v>
          </cell>
        </row>
        <row r="3629">
          <cell r="A3629" t="str">
            <v>49.14.030</v>
          </cell>
          <cell r="B3629" t="str">
            <v>Fossa séptica câmara única com anéis pré-moldados em concreto, diâmetro externo de 2,50 m, altura útil de 4,00 m</v>
          </cell>
          <cell r="C3629" t="str">
            <v>UN</v>
          </cell>
          <cell r="D3629">
            <v>10643.32</v>
          </cell>
          <cell r="E3629">
            <v>4544.7299999999996</v>
          </cell>
          <cell r="F3629">
            <v>15188.05</v>
          </cell>
        </row>
        <row r="3630">
          <cell r="A3630" t="str">
            <v>49.14.061</v>
          </cell>
          <cell r="B3630" t="str">
            <v>SM01 Sumidouro - poço absorvente</v>
          </cell>
          <cell r="C3630" t="str">
            <v>M</v>
          </cell>
          <cell r="D3630">
            <v>1402.36</v>
          </cell>
          <cell r="E3630">
            <v>756.36</v>
          </cell>
          <cell r="F3630">
            <v>2158.7199999999998</v>
          </cell>
        </row>
        <row r="3631">
          <cell r="A3631" t="str">
            <v>49.14.071</v>
          </cell>
          <cell r="B3631" t="str">
            <v>Tampão pré-moldado de concreto armado para sumidouro com diâmetro externo de 2,00 m</v>
          </cell>
          <cell r="C3631" t="str">
            <v>UN</v>
          </cell>
          <cell r="D3631">
            <v>833.07</v>
          </cell>
          <cell r="E3631">
            <v>43.16</v>
          </cell>
          <cell r="F3631">
            <v>876.23</v>
          </cell>
        </row>
        <row r="3632">
          <cell r="A3632" t="str">
            <v>49.15</v>
          </cell>
          <cell r="B3632" t="str">
            <v>Anel e aduela pre-moldados</v>
          </cell>
        </row>
        <row r="3633">
          <cell r="A3633" t="str">
            <v>49.15.010</v>
          </cell>
          <cell r="B3633" t="str">
            <v>Anel pré-moldado de concreto com diâmetro de 0,60 m</v>
          </cell>
          <cell r="C3633" t="str">
            <v>M</v>
          </cell>
          <cell r="D3633">
            <v>393.48</v>
          </cell>
          <cell r="E3633">
            <v>31.32</v>
          </cell>
          <cell r="F3633">
            <v>424.8</v>
          </cell>
        </row>
        <row r="3634">
          <cell r="A3634" t="str">
            <v>49.15.030</v>
          </cell>
          <cell r="B3634" t="str">
            <v>Anel pré-moldado de concreto com diâmetro de 0,80 m</v>
          </cell>
          <cell r="C3634" t="str">
            <v>M</v>
          </cell>
          <cell r="D3634">
            <v>544.04</v>
          </cell>
          <cell r="E3634">
            <v>46.98</v>
          </cell>
          <cell r="F3634">
            <v>591.02</v>
          </cell>
        </row>
        <row r="3635">
          <cell r="A3635" t="str">
            <v>49.15.040</v>
          </cell>
          <cell r="B3635" t="str">
            <v>Anel pré-moldado de concreto com diâmetro de 1,20 m</v>
          </cell>
          <cell r="C3635" t="str">
            <v>M</v>
          </cell>
          <cell r="D3635">
            <v>604.91</v>
          </cell>
          <cell r="E3635">
            <v>62.63</v>
          </cell>
          <cell r="F3635">
            <v>667.54</v>
          </cell>
        </row>
        <row r="3636">
          <cell r="A3636" t="str">
            <v>49.15.050</v>
          </cell>
          <cell r="B3636" t="str">
            <v>Anel pré-moldado de concreto com diâmetro de 1,50 m</v>
          </cell>
          <cell r="C3636" t="str">
            <v>M</v>
          </cell>
          <cell r="D3636">
            <v>933.06</v>
          </cell>
          <cell r="E3636">
            <v>78.290000000000006</v>
          </cell>
          <cell r="F3636">
            <v>1011.35</v>
          </cell>
        </row>
        <row r="3637">
          <cell r="A3637" t="str">
            <v>49.15.060</v>
          </cell>
          <cell r="B3637" t="str">
            <v>Anel pré-moldado de concreto com diâmetro de 1,80 m</v>
          </cell>
          <cell r="C3637" t="str">
            <v>M</v>
          </cell>
          <cell r="D3637">
            <v>1447.03</v>
          </cell>
          <cell r="E3637">
            <v>93.95</v>
          </cell>
          <cell r="F3637">
            <v>1540.98</v>
          </cell>
        </row>
        <row r="3638">
          <cell r="A3638" t="str">
            <v>49.15.100</v>
          </cell>
          <cell r="B3638" t="str">
            <v>Anel pré-moldado de concreto com diâmetro de 3,00 m</v>
          </cell>
          <cell r="C3638" t="str">
            <v>M</v>
          </cell>
          <cell r="D3638">
            <v>2682.77</v>
          </cell>
          <cell r="E3638">
            <v>156.58000000000001</v>
          </cell>
          <cell r="F3638">
            <v>2839.35</v>
          </cell>
        </row>
        <row r="3639">
          <cell r="A3639" t="str">
            <v>49.16</v>
          </cell>
          <cell r="B3639" t="str">
            <v>Acessorios hidraulicos para agua de reuso</v>
          </cell>
        </row>
        <row r="3640">
          <cell r="A3640" t="str">
            <v>49.16.050</v>
          </cell>
          <cell r="B3640" t="str">
            <v>Realimentador automático, DN= 1´</v>
          </cell>
          <cell r="C3640" t="str">
            <v>UN</v>
          </cell>
          <cell r="D3640">
            <v>917.81</v>
          </cell>
          <cell r="E3640">
            <v>19.149999999999999</v>
          </cell>
          <cell r="F3640">
            <v>936.96</v>
          </cell>
        </row>
        <row r="3641">
          <cell r="A3641" t="str">
            <v>49.16.051</v>
          </cell>
          <cell r="B3641" t="str">
            <v>Sifão ladrão em polietileno para extravasão, diâmetro de 100mm</v>
          </cell>
          <cell r="C3641" t="str">
            <v>UN</v>
          </cell>
          <cell r="D3641">
            <v>299.38</v>
          </cell>
          <cell r="E3641">
            <v>23.94</v>
          </cell>
          <cell r="F3641">
            <v>323.32</v>
          </cell>
        </row>
        <row r="3642">
          <cell r="A3642" t="str">
            <v>50</v>
          </cell>
          <cell r="B3642" t="str">
            <v>DETECCAO, COMBATE E PREVENCAO A INCÊNDIO</v>
          </cell>
        </row>
        <row r="3643">
          <cell r="A3643" t="str">
            <v>50.01</v>
          </cell>
          <cell r="B3643" t="str">
            <v>Hidrantes e acessorios</v>
          </cell>
        </row>
        <row r="3644">
          <cell r="A3644" t="str">
            <v>50.01.030</v>
          </cell>
          <cell r="B3644" t="str">
            <v>Abrigo duplo para hidrante/mangueira, com visor e suporte (embutir e externo)</v>
          </cell>
          <cell r="C3644" t="str">
            <v>UN</v>
          </cell>
          <cell r="D3644">
            <v>1269.0899999999999</v>
          </cell>
          <cell r="E3644">
            <v>167.52</v>
          </cell>
          <cell r="F3644">
            <v>1436.61</v>
          </cell>
        </row>
        <row r="3645">
          <cell r="A3645" t="str">
            <v>50.01.060</v>
          </cell>
          <cell r="B3645" t="str">
            <v>Abrigo para hidrante/mangueira (embutir e externo)</v>
          </cell>
          <cell r="C3645" t="str">
            <v>UN</v>
          </cell>
          <cell r="D3645">
            <v>357.46</v>
          </cell>
          <cell r="E3645">
            <v>167.52</v>
          </cell>
          <cell r="F3645">
            <v>524.98</v>
          </cell>
        </row>
        <row r="3646">
          <cell r="A3646" t="str">
            <v>50.01.080</v>
          </cell>
          <cell r="B3646" t="str">
            <v>Mangueira com união de engate rápido, DN= 1 1/2´ (38 mm)</v>
          </cell>
          <cell r="C3646" t="str">
            <v>M</v>
          </cell>
          <cell r="D3646">
            <v>19.37</v>
          </cell>
          <cell r="E3646">
            <v>4.79</v>
          </cell>
          <cell r="F3646">
            <v>24.16</v>
          </cell>
        </row>
        <row r="3647">
          <cell r="A3647" t="str">
            <v>50.01.090</v>
          </cell>
          <cell r="B3647" t="str">
            <v>Botoeira para acionamento de bomba de incêndio tipo quebra-vidro</v>
          </cell>
          <cell r="C3647" t="str">
            <v>UN</v>
          </cell>
          <cell r="D3647">
            <v>77.739999999999995</v>
          </cell>
          <cell r="E3647">
            <v>14.36</v>
          </cell>
          <cell r="F3647">
            <v>92.1</v>
          </cell>
        </row>
        <row r="3648">
          <cell r="A3648" t="str">
            <v>50.01.100</v>
          </cell>
          <cell r="B3648" t="str">
            <v>Mangueira com união de engate rápido, DN= 2 1/2´ (63 mm)</v>
          </cell>
          <cell r="C3648" t="str">
            <v>M</v>
          </cell>
          <cell r="D3648">
            <v>32.96</v>
          </cell>
          <cell r="E3648">
            <v>4.79</v>
          </cell>
          <cell r="F3648">
            <v>37.75</v>
          </cell>
        </row>
        <row r="3649">
          <cell r="A3649" t="str">
            <v>50.01.110</v>
          </cell>
          <cell r="B3649" t="str">
            <v>Esguicho em latão com engate rápido, DN= 2 1/2´, jato regulável</v>
          </cell>
          <cell r="C3649" t="str">
            <v>UN</v>
          </cell>
          <cell r="D3649">
            <v>205.3</v>
          </cell>
          <cell r="E3649">
            <v>4.79</v>
          </cell>
          <cell r="F3649">
            <v>210.09</v>
          </cell>
        </row>
        <row r="3650">
          <cell r="A3650" t="str">
            <v>50.01.130</v>
          </cell>
          <cell r="B3650" t="str">
            <v>Abrigo simples com suporte, em aço inoxidável escovado, para mangueira de 1 1/2´, porta em vidro temperado jateado - inclusive mangueira de 30 m (2 x 15 m)</v>
          </cell>
          <cell r="C3650" t="str">
            <v>UN</v>
          </cell>
          <cell r="D3650">
            <v>3850.99</v>
          </cell>
          <cell r="E3650">
            <v>263.23</v>
          </cell>
          <cell r="F3650">
            <v>4114.22</v>
          </cell>
        </row>
        <row r="3651">
          <cell r="A3651" t="str">
            <v>50.01.160</v>
          </cell>
          <cell r="B3651" t="str">
            <v>Adaptador de engate rápido em latão de 2 1/2´ x 1 1/2´</v>
          </cell>
          <cell r="C3651" t="str">
            <v>UN</v>
          </cell>
          <cell r="D3651">
            <v>65.430000000000007</v>
          </cell>
          <cell r="E3651">
            <v>4.79</v>
          </cell>
          <cell r="F3651">
            <v>70.22</v>
          </cell>
        </row>
        <row r="3652">
          <cell r="A3652" t="str">
            <v>50.01.170</v>
          </cell>
          <cell r="B3652" t="str">
            <v>Adaptador de engate rápido em latão de 2 1/2´ x 2 1/2´</v>
          </cell>
          <cell r="C3652" t="str">
            <v>UN</v>
          </cell>
          <cell r="D3652">
            <v>93.55</v>
          </cell>
          <cell r="E3652">
            <v>4.79</v>
          </cell>
          <cell r="F3652">
            <v>98.34</v>
          </cell>
        </row>
        <row r="3653">
          <cell r="A3653" t="str">
            <v>50.01.180</v>
          </cell>
          <cell r="B3653" t="str">
            <v>Hidrante de coluna com duas saídas, 4´x 2 1/2´ - simples</v>
          </cell>
          <cell r="C3653" t="str">
            <v>UN</v>
          </cell>
          <cell r="D3653">
            <v>1737.73</v>
          </cell>
          <cell r="E3653">
            <v>61.42</v>
          </cell>
          <cell r="F3653">
            <v>1799.15</v>
          </cell>
        </row>
        <row r="3654">
          <cell r="A3654" t="str">
            <v>50.01.190</v>
          </cell>
          <cell r="B3654" t="str">
            <v>Tampão de engate rápido em latão, DN= 2 1/2´, com corrente</v>
          </cell>
          <cell r="C3654" t="str">
            <v>UN</v>
          </cell>
          <cell r="D3654">
            <v>98.47</v>
          </cell>
          <cell r="E3654">
            <v>4.79</v>
          </cell>
          <cell r="F3654">
            <v>103.26</v>
          </cell>
        </row>
        <row r="3655">
          <cell r="A3655" t="str">
            <v>50.01.200</v>
          </cell>
          <cell r="B3655" t="str">
            <v>Tampão de engate rápido em latão, DN= 1 1/2´, com corrente</v>
          </cell>
          <cell r="C3655" t="str">
            <v>UN</v>
          </cell>
          <cell r="D3655">
            <v>70.239999999999995</v>
          </cell>
          <cell r="E3655">
            <v>4.79</v>
          </cell>
          <cell r="F3655">
            <v>75.03</v>
          </cell>
        </row>
        <row r="3656">
          <cell r="A3656" t="str">
            <v>50.01.210</v>
          </cell>
          <cell r="B3656" t="str">
            <v>Chave para conexão de engate rápido</v>
          </cell>
          <cell r="C3656" t="str">
            <v>UN</v>
          </cell>
          <cell r="D3656">
            <v>18.079999999999998</v>
          </cell>
          <cell r="E3656">
            <v>0.64</v>
          </cell>
          <cell r="F3656">
            <v>18.72</v>
          </cell>
        </row>
        <row r="3657">
          <cell r="A3657" t="str">
            <v>50.01.220</v>
          </cell>
          <cell r="B3657" t="str">
            <v>Esguicho latão com engate rápido, DN= 1 1/2´, jato regulável</v>
          </cell>
          <cell r="C3657" t="str">
            <v>UN</v>
          </cell>
          <cell r="D3657">
            <v>152.56</v>
          </cell>
          <cell r="E3657">
            <v>4.79</v>
          </cell>
          <cell r="F3657">
            <v>157.35</v>
          </cell>
        </row>
        <row r="3658">
          <cell r="A3658" t="str">
            <v>50.01.320</v>
          </cell>
          <cell r="B3658" t="str">
            <v>Abrigo de hidrante de 1 1/2´ completo - inclusive mangueira de 30 m (2 x 15 m)</v>
          </cell>
          <cell r="C3658" t="str">
            <v>UN</v>
          </cell>
          <cell r="D3658">
            <v>1828.05</v>
          </cell>
          <cell r="E3658">
            <v>248.87</v>
          </cell>
          <cell r="F3658">
            <v>2076.92</v>
          </cell>
        </row>
        <row r="3659">
          <cell r="A3659" t="str">
            <v>50.01.330</v>
          </cell>
          <cell r="B3659" t="str">
            <v>Abrigo de hidrante de 2 1/2´ completo - inclusive mangueira de 30 m (2 x 15 m)</v>
          </cell>
          <cell r="C3659" t="str">
            <v>UN</v>
          </cell>
          <cell r="D3659">
            <v>2416.62</v>
          </cell>
          <cell r="E3659">
            <v>248.87</v>
          </cell>
          <cell r="F3659">
            <v>2665.49</v>
          </cell>
        </row>
        <row r="3660">
          <cell r="A3660" t="str">
            <v>50.01.340</v>
          </cell>
          <cell r="B3660" t="str">
            <v>Abrigo para registro de recalque tipo coluna, completo - inclusive tubulações e válvulas</v>
          </cell>
          <cell r="C3660" t="str">
            <v>UN</v>
          </cell>
          <cell r="D3660">
            <v>2665.96</v>
          </cell>
          <cell r="E3660">
            <v>779.21</v>
          </cell>
          <cell r="F3660">
            <v>3445.17</v>
          </cell>
        </row>
        <row r="3661">
          <cell r="A3661" t="str">
            <v>50.02</v>
          </cell>
          <cell r="B3661" t="str">
            <v>Registro e valvula controladora</v>
          </cell>
        </row>
        <row r="3662">
          <cell r="A3662" t="str">
            <v>50.02.020</v>
          </cell>
          <cell r="B3662" t="str">
            <v>Bico de sprinkler tipo pendente com rompimento da ampola a 68°C</v>
          </cell>
          <cell r="C3662" t="str">
            <v>UN</v>
          </cell>
          <cell r="D3662">
            <v>29.9</v>
          </cell>
          <cell r="E3662">
            <v>16.84</v>
          </cell>
          <cell r="F3662">
            <v>46.74</v>
          </cell>
        </row>
        <row r="3663">
          <cell r="A3663" t="str">
            <v>50.02.050</v>
          </cell>
          <cell r="B3663" t="str">
            <v>Alarme hidráulico tipo gongo</v>
          </cell>
          <cell r="C3663" t="str">
            <v>UN</v>
          </cell>
          <cell r="D3663">
            <v>1008.42</v>
          </cell>
          <cell r="E3663">
            <v>23.94</v>
          </cell>
          <cell r="F3663">
            <v>1032.3599999999999</v>
          </cell>
        </row>
        <row r="3664">
          <cell r="A3664" t="str">
            <v>50.02.060</v>
          </cell>
          <cell r="B3664" t="str">
            <v>Bico de sprinkler tipo upright com rompimento da ampola a 68ºC</v>
          </cell>
          <cell r="C3664" t="str">
            <v>UN</v>
          </cell>
          <cell r="D3664">
            <v>32.19</v>
          </cell>
          <cell r="E3664">
            <v>16.84</v>
          </cell>
          <cell r="F3664">
            <v>49.03</v>
          </cell>
        </row>
        <row r="3665">
          <cell r="A3665" t="str">
            <v>50.02.080</v>
          </cell>
          <cell r="B3665" t="str">
            <v>Válvula de governo completa com alarme VGA, corpo em ferro fundido, extremidades flangeadas e DN = 6´</v>
          </cell>
          <cell r="C3665" t="str">
            <v>UN</v>
          </cell>
          <cell r="D3665">
            <v>8139.23</v>
          </cell>
          <cell r="E3665">
            <v>143.58000000000001</v>
          </cell>
          <cell r="F3665">
            <v>8282.81</v>
          </cell>
        </row>
        <row r="3666">
          <cell r="A3666" t="str">
            <v>50.05</v>
          </cell>
          <cell r="B3666" t="str">
            <v>Iluminacao e sinalizacao de emergencia</v>
          </cell>
        </row>
        <row r="3667">
          <cell r="A3667" t="str">
            <v>50.05.022</v>
          </cell>
          <cell r="B3667" t="str">
            <v>Destravador magnético (eletroímã) para porta corta-fogo de 24 Vcc</v>
          </cell>
          <cell r="C3667" t="str">
            <v>UN</v>
          </cell>
          <cell r="D3667">
            <v>237.83</v>
          </cell>
          <cell r="E3667">
            <v>38.29</v>
          </cell>
          <cell r="F3667">
            <v>276.12</v>
          </cell>
        </row>
        <row r="3668">
          <cell r="A3668" t="str">
            <v>50.05.060</v>
          </cell>
          <cell r="B3668" t="str">
            <v>Central de iluminação de emergência, completa, para até 6.000 W</v>
          </cell>
          <cell r="C3668" t="str">
            <v>UN</v>
          </cell>
          <cell r="D3668">
            <v>26175.68</v>
          </cell>
          <cell r="E3668">
            <v>15.25</v>
          </cell>
          <cell r="F3668">
            <v>26190.93</v>
          </cell>
        </row>
        <row r="3669">
          <cell r="A3669" t="str">
            <v>50.05.072</v>
          </cell>
          <cell r="B3669" t="str">
            <v>Luminária de emergência LED de sobrepor, para teto ou parede, autonomia mínima 2 horas</v>
          </cell>
          <cell r="C3669" t="str">
            <v>UN</v>
          </cell>
          <cell r="D3669">
            <v>76.33</v>
          </cell>
          <cell r="E3669">
            <v>23.94</v>
          </cell>
          <cell r="F3669">
            <v>100.27</v>
          </cell>
        </row>
        <row r="3670">
          <cell r="A3670" t="str">
            <v>50.05.080</v>
          </cell>
          <cell r="B3670" t="str">
            <v>Luminária para unidade centralizada de sobrepor completa com lâmpada fluorescente compacta de 15 W</v>
          </cell>
          <cell r="C3670" t="str">
            <v>UN</v>
          </cell>
          <cell r="D3670">
            <v>87.15</v>
          </cell>
          <cell r="E3670">
            <v>23.94</v>
          </cell>
          <cell r="F3670">
            <v>111.09</v>
          </cell>
        </row>
        <row r="3671">
          <cell r="A3671" t="str">
            <v>50.05.160</v>
          </cell>
          <cell r="B3671" t="str">
            <v>Módulo para adaptação de luminária de emergência, autonomia 90 minutos para lâmpada fluorescente de 32 W</v>
          </cell>
          <cell r="C3671" t="str">
            <v>UN</v>
          </cell>
          <cell r="D3671">
            <v>258.45999999999998</v>
          </cell>
          <cell r="E3671">
            <v>14.36</v>
          </cell>
          <cell r="F3671">
            <v>272.82</v>
          </cell>
        </row>
        <row r="3672">
          <cell r="A3672" t="str">
            <v>50.05.170</v>
          </cell>
          <cell r="B3672" t="str">
            <v>Acionador manual tipo quebra vidro, em caixa plástica</v>
          </cell>
          <cell r="C3672" t="str">
            <v>UN</v>
          </cell>
          <cell r="D3672">
            <v>64.510000000000005</v>
          </cell>
          <cell r="E3672">
            <v>14.36</v>
          </cell>
          <cell r="F3672">
            <v>78.87</v>
          </cell>
        </row>
        <row r="3673">
          <cell r="A3673" t="str">
            <v>50.05.210</v>
          </cell>
          <cell r="B3673" t="str">
            <v>Detector termovelocimétrico endereçável com base endereçável</v>
          </cell>
          <cell r="C3673" t="str">
            <v>UN</v>
          </cell>
          <cell r="D3673">
            <v>172.3</v>
          </cell>
          <cell r="E3673">
            <v>14.36</v>
          </cell>
          <cell r="F3673">
            <v>186.66</v>
          </cell>
        </row>
        <row r="3674">
          <cell r="A3674" t="str">
            <v>50.05.214</v>
          </cell>
          <cell r="B3674" t="str">
            <v>Detector de gás liquefeito (GLP), gás natural (GN) ou derivados de metano</v>
          </cell>
          <cell r="C3674" t="str">
            <v>UN</v>
          </cell>
          <cell r="D3674">
            <v>429.48</v>
          </cell>
          <cell r="E3674">
            <v>14.36</v>
          </cell>
          <cell r="F3674">
            <v>443.84</v>
          </cell>
        </row>
        <row r="3675">
          <cell r="A3675" t="str">
            <v>50.05.230</v>
          </cell>
          <cell r="B3675" t="str">
            <v>Sirene audiovisual tipo endereçável</v>
          </cell>
          <cell r="C3675" t="str">
            <v>UN</v>
          </cell>
          <cell r="D3675">
            <v>283.48</v>
          </cell>
          <cell r="E3675">
            <v>14.36</v>
          </cell>
          <cell r="F3675">
            <v>297.83999999999997</v>
          </cell>
        </row>
        <row r="3676">
          <cell r="A3676" t="str">
            <v>50.05.250</v>
          </cell>
          <cell r="B3676" t="str">
            <v>Central de iluminação de emergência, completa, autonomia 1 hora, para até 240 W</v>
          </cell>
          <cell r="C3676" t="str">
            <v>UN</v>
          </cell>
          <cell r="D3676">
            <v>827.82</v>
          </cell>
          <cell r="E3676">
            <v>15.25</v>
          </cell>
          <cell r="F3676">
            <v>843.07</v>
          </cell>
        </row>
        <row r="3677">
          <cell r="A3677" t="str">
            <v>50.05.270</v>
          </cell>
          <cell r="B3677" t="str">
            <v>Central de detecção e alarme de incêndio completa, autonomia de 1 hora para 12 laços, 220 V/12 V</v>
          </cell>
          <cell r="C3677" t="str">
            <v>UN</v>
          </cell>
          <cell r="D3677">
            <v>720.52</v>
          </cell>
          <cell r="E3677">
            <v>15.25</v>
          </cell>
          <cell r="F3677">
            <v>735.77</v>
          </cell>
        </row>
        <row r="3678">
          <cell r="A3678" t="str">
            <v>50.05.280</v>
          </cell>
          <cell r="B3678" t="str">
            <v>Sirene tipo corneta de 12 V</v>
          </cell>
          <cell r="C3678" t="str">
            <v>UN</v>
          </cell>
          <cell r="D3678">
            <v>57.88</v>
          </cell>
          <cell r="E3678">
            <v>14.36</v>
          </cell>
          <cell r="F3678">
            <v>72.239999999999995</v>
          </cell>
        </row>
        <row r="3679">
          <cell r="A3679" t="str">
            <v>50.05.312</v>
          </cell>
          <cell r="B3679" t="str">
            <v>Bloco autônomo de iluminação de emergência LED, com autonomia mínima de 3 horas, fluxo luminoso de 2.000 até 3.000 lúmens, equipado com 2 faróis</v>
          </cell>
          <cell r="C3679" t="str">
            <v>UN</v>
          </cell>
          <cell r="D3679">
            <v>286.68</v>
          </cell>
          <cell r="E3679">
            <v>15.25</v>
          </cell>
          <cell r="F3679">
            <v>301.93</v>
          </cell>
        </row>
        <row r="3680">
          <cell r="A3680" t="str">
            <v>50.05.400</v>
          </cell>
          <cell r="B3680" t="str">
            <v>Sirene eletrônica em caixa metálica de 4 x 4</v>
          </cell>
          <cell r="C3680" t="str">
            <v>UN</v>
          </cell>
          <cell r="D3680">
            <v>98.28</v>
          </cell>
          <cell r="E3680">
            <v>52.65</v>
          </cell>
          <cell r="F3680">
            <v>150.93</v>
          </cell>
        </row>
        <row r="3681">
          <cell r="A3681" t="str">
            <v>50.05.430</v>
          </cell>
          <cell r="B3681" t="str">
            <v>Detector óptico de fumaça com base endereçável</v>
          </cell>
          <cell r="C3681" t="str">
            <v>UN</v>
          </cell>
          <cell r="D3681">
            <v>198.24</v>
          </cell>
          <cell r="E3681">
            <v>47.86</v>
          </cell>
          <cell r="F3681">
            <v>246.1</v>
          </cell>
        </row>
        <row r="3682">
          <cell r="A3682" t="str">
            <v>50.05.440</v>
          </cell>
          <cell r="B3682" t="str">
            <v>Painel repetidor de detecção e alarme de incêndio tipo endereçável</v>
          </cell>
          <cell r="C3682" t="str">
            <v>UN</v>
          </cell>
          <cell r="D3682">
            <v>1287.92</v>
          </cell>
          <cell r="E3682">
            <v>14.36</v>
          </cell>
          <cell r="F3682">
            <v>1302.28</v>
          </cell>
        </row>
        <row r="3683">
          <cell r="A3683" t="str">
            <v>50.05.450</v>
          </cell>
          <cell r="B3683" t="str">
            <v>Acionador manual quebra-vidro endereçável</v>
          </cell>
          <cell r="C3683" t="str">
            <v>UN</v>
          </cell>
          <cell r="D3683">
            <v>192.68</v>
          </cell>
          <cell r="E3683">
            <v>14.36</v>
          </cell>
          <cell r="F3683">
            <v>207.04</v>
          </cell>
        </row>
        <row r="3684">
          <cell r="A3684" t="str">
            <v>50.05.470</v>
          </cell>
          <cell r="B3684" t="str">
            <v>Módulo isolador, módulo endereçador para audiovisual</v>
          </cell>
          <cell r="C3684" t="str">
            <v>UN</v>
          </cell>
          <cell r="D3684">
            <v>193.78</v>
          </cell>
          <cell r="E3684">
            <v>23.94</v>
          </cell>
          <cell r="F3684">
            <v>217.72</v>
          </cell>
        </row>
        <row r="3685">
          <cell r="A3685" t="str">
            <v>50.05.490</v>
          </cell>
          <cell r="B3685" t="str">
            <v>Sinalizador audiovisual endereçável com LED</v>
          </cell>
          <cell r="C3685" t="str">
            <v>UN</v>
          </cell>
          <cell r="D3685">
            <v>424.23</v>
          </cell>
          <cell r="E3685">
            <v>14.36</v>
          </cell>
          <cell r="F3685">
            <v>438.59</v>
          </cell>
        </row>
        <row r="3686">
          <cell r="A3686" t="str">
            <v>50.05.491</v>
          </cell>
          <cell r="B3686" t="str">
            <v>Sinalizador visual de advertência</v>
          </cell>
          <cell r="C3686" t="str">
            <v>UN</v>
          </cell>
          <cell r="D3686">
            <v>373.72</v>
          </cell>
          <cell r="E3686">
            <v>11.97</v>
          </cell>
          <cell r="F3686">
            <v>385.69</v>
          </cell>
        </row>
        <row r="3687">
          <cell r="A3687" t="str">
            <v>50.05.492</v>
          </cell>
          <cell r="B3687" t="str">
            <v>Sinalizador audiovisual de advertência</v>
          </cell>
          <cell r="C3687" t="str">
            <v>UN</v>
          </cell>
          <cell r="D3687">
            <v>192.99</v>
          </cell>
          <cell r="E3687">
            <v>11.97</v>
          </cell>
          <cell r="F3687">
            <v>204.96</v>
          </cell>
        </row>
        <row r="3688">
          <cell r="A3688" t="str">
            <v>50.10</v>
          </cell>
          <cell r="B3688" t="str">
            <v>Extintores</v>
          </cell>
        </row>
        <row r="3689">
          <cell r="A3689" t="str">
            <v>50.10.030</v>
          </cell>
          <cell r="B3689" t="str">
            <v>Extintor sobre rodas de gás carbônico - capacidade de 10 kg</v>
          </cell>
          <cell r="C3689" t="str">
            <v>UN</v>
          </cell>
          <cell r="D3689">
            <v>1420.01</v>
          </cell>
          <cell r="E3689">
            <v>19.87</v>
          </cell>
          <cell r="F3689">
            <v>1439.88</v>
          </cell>
        </row>
        <row r="3690">
          <cell r="A3690" t="str">
            <v>50.10.050</v>
          </cell>
          <cell r="B3690" t="str">
            <v>Extintor sobre rodas de gás carbônico - capacidade de 25 kg</v>
          </cell>
          <cell r="C3690" t="str">
            <v>UN</v>
          </cell>
          <cell r="D3690">
            <v>5876</v>
          </cell>
          <cell r="E3690">
            <v>19.87</v>
          </cell>
          <cell r="F3690">
            <v>5895.87</v>
          </cell>
        </row>
        <row r="3691">
          <cell r="A3691" t="str">
            <v>50.10.058</v>
          </cell>
          <cell r="B3691" t="str">
            <v>Extintor manual de pó químico seco BC - capacidade de 4 kg</v>
          </cell>
          <cell r="C3691" t="str">
            <v>UN</v>
          </cell>
          <cell r="D3691">
            <v>169.27</v>
          </cell>
          <cell r="E3691">
            <v>19.87</v>
          </cell>
          <cell r="F3691">
            <v>189.14</v>
          </cell>
        </row>
        <row r="3692">
          <cell r="A3692" t="str">
            <v>50.10.060</v>
          </cell>
          <cell r="B3692" t="str">
            <v>Extintor manual de pó químico seco BC - capacidade de 8 kg</v>
          </cell>
          <cell r="C3692" t="str">
            <v>UN</v>
          </cell>
          <cell r="D3692">
            <v>246.3</v>
          </cell>
          <cell r="E3692">
            <v>19.87</v>
          </cell>
          <cell r="F3692">
            <v>266.17</v>
          </cell>
        </row>
        <row r="3693">
          <cell r="A3693" t="str">
            <v>50.10.084</v>
          </cell>
          <cell r="B3693" t="str">
            <v>Extintor manual de pó químico seco 20 BC - capacidade de 12 kg</v>
          </cell>
          <cell r="C3693" t="str">
            <v>UN</v>
          </cell>
          <cell r="D3693">
            <v>275.72000000000003</v>
          </cell>
          <cell r="E3693">
            <v>19.87</v>
          </cell>
          <cell r="F3693">
            <v>295.58999999999997</v>
          </cell>
        </row>
        <row r="3694">
          <cell r="A3694" t="str">
            <v>50.10.096</v>
          </cell>
          <cell r="B3694" t="str">
            <v>Extintor sobre rodas de pó químico seco BC - capacidade de 20 kg</v>
          </cell>
          <cell r="C3694" t="str">
            <v>UN</v>
          </cell>
          <cell r="D3694">
            <v>1470.25</v>
          </cell>
          <cell r="F3694">
            <v>1470.25</v>
          </cell>
        </row>
        <row r="3695">
          <cell r="A3695" t="str">
            <v>50.10.100</v>
          </cell>
          <cell r="B3695" t="str">
            <v>Extintor manual de água pressurizada - capacidade de 10 litros</v>
          </cell>
          <cell r="C3695" t="str">
            <v>UN</v>
          </cell>
          <cell r="D3695">
            <v>177.38</v>
          </cell>
          <cell r="E3695">
            <v>19.87</v>
          </cell>
          <cell r="F3695">
            <v>197.25</v>
          </cell>
        </row>
        <row r="3696">
          <cell r="A3696" t="str">
            <v>50.10.110</v>
          </cell>
          <cell r="B3696" t="str">
            <v>Extintor manual de pó químico seco ABC - capacidade de 4 kg</v>
          </cell>
          <cell r="C3696" t="str">
            <v>UN</v>
          </cell>
          <cell r="D3696">
            <v>213.02</v>
          </cell>
          <cell r="E3696">
            <v>19.87</v>
          </cell>
          <cell r="F3696">
            <v>232.89</v>
          </cell>
        </row>
        <row r="3697">
          <cell r="A3697" t="str">
            <v>50.10.120</v>
          </cell>
          <cell r="B3697" t="str">
            <v>Extintor manual de pó químico seco ABC - capacidade de 6 kg</v>
          </cell>
          <cell r="C3697" t="str">
            <v>UN</v>
          </cell>
          <cell r="D3697">
            <v>239.43</v>
          </cell>
          <cell r="E3697">
            <v>19.87</v>
          </cell>
          <cell r="F3697">
            <v>259.3</v>
          </cell>
        </row>
        <row r="3698">
          <cell r="A3698" t="str">
            <v>50.10.140</v>
          </cell>
          <cell r="B3698" t="str">
            <v>Extintor manual de gás carbônico 5 BC - capacidade de 6 kg</v>
          </cell>
          <cell r="C3698" t="str">
            <v>UN</v>
          </cell>
          <cell r="D3698">
            <v>612.27</v>
          </cell>
          <cell r="E3698">
            <v>19.87</v>
          </cell>
          <cell r="F3698">
            <v>632.14</v>
          </cell>
        </row>
        <row r="3699">
          <cell r="A3699" t="str">
            <v>50.10.210</v>
          </cell>
          <cell r="B3699" t="str">
            <v>Suporte para extintor de piso em fibra de vidro</v>
          </cell>
          <cell r="C3699" t="str">
            <v>UN</v>
          </cell>
          <cell r="D3699">
            <v>195.32</v>
          </cell>
          <cell r="E3699">
            <v>1.95</v>
          </cell>
          <cell r="F3699">
            <v>197.27</v>
          </cell>
        </row>
        <row r="3700">
          <cell r="A3700" t="str">
            <v>50.10.220</v>
          </cell>
          <cell r="B3700" t="str">
            <v>Suporte para extintor de piso em aço inoxidável</v>
          </cell>
          <cell r="C3700" t="str">
            <v>UN</v>
          </cell>
          <cell r="D3700">
            <v>279.07</v>
          </cell>
          <cell r="E3700">
            <v>1.95</v>
          </cell>
          <cell r="F3700">
            <v>281.02</v>
          </cell>
        </row>
        <row r="3701">
          <cell r="A3701" t="str">
            <v>50.20</v>
          </cell>
          <cell r="B3701" t="str">
            <v>Reparos, conservacoes e complementos - GRUPO 50</v>
          </cell>
        </row>
        <row r="3702">
          <cell r="A3702" t="str">
            <v>50.20.110</v>
          </cell>
          <cell r="B3702" t="str">
            <v>Recarga de extintor de água pressurizada</v>
          </cell>
          <cell r="C3702" t="str">
            <v>L</v>
          </cell>
          <cell r="D3702">
            <v>3.09</v>
          </cell>
          <cell r="F3702">
            <v>3.09</v>
          </cell>
        </row>
        <row r="3703">
          <cell r="A3703" t="str">
            <v>50.20.120</v>
          </cell>
          <cell r="B3703" t="str">
            <v>Recarga de extintor de gás carbônico</v>
          </cell>
          <cell r="C3703" t="str">
            <v>KG</v>
          </cell>
          <cell r="D3703">
            <v>11.81</v>
          </cell>
          <cell r="F3703">
            <v>11.81</v>
          </cell>
        </row>
        <row r="3704">
          <cell r="A3704" t="str">
            <v>50.20.130</v>
          </cell>
          <cell r="B3704" t="str">
            <v>Recarga de extintor de pó químico seco</v>
          </cell>
          <cell r="C3704" t="str">
            <v>KG</v>
          </cell>
          <cell r="D3704">
            <v>9.44</v>
          </cell>
          <cell r="F3704">
            <v>9.44</v>
          </cell>
        </row>
        <row r="3705">
          <cell r="A3705" t="str">
            <v>50.20.160</v>
          </cell>
          <cell r="B3705" t="str">
            <v>Pintura de extintor de gás carbônico, pó químico seco, ou água pressurizada, com capacidade acima de 12 kg até 20 kg</v>
          </cell>
          <cell r="C3705" t="str">
            <v>UN</v>
          </cell>
          <cell r="D3705">
            <v>43.09</v>
          </cell>
          <cell r="F3705">
            <v>43.09</v>
          </cell>
        </row>
        <row r="3706">
          <cell r="A3706" t="str">
            <v>50.20.170</v>
          </cell>
          <cell r="B3706" t="str">
            <v>Pintura de extintor de gás carbônico, pó químico seco, ou água pressurizada, com capacidade até 12 kg</v>
          </cell>
          <cell r="C3706" t="str">
            <v>UN</v>
          </cell>
          <cell r="D3706">
            <v>27.88</v>
          </cell>
          <cell r="F3706">
            <v>27.88</v>
          </cell>
        </row>
        <row r="3707">
          <cell r="A3707" t="str">
            <v>50.20.200</v>
          </cell>
          <cell r="B3707" t="str">
            <v>Recolocação de bico de sprinkler</v>
          </cell>
          <cell r="C3707" t="str">
            <v>UN</v>
          </cell>
          <cell r="D3707">
            <v>0.06</v>
          </cell>
          <cell r="E3707">
            <v>16.84</v>
          </cell>
          <cell r="F3707">
            <v>16.899999999999999</v>
          </cell>
        </row>
        <row r="3708">
          <cell r="A3708" t="str">
            <v>54</v>
          </cell>
          <cell r="B3708" t="str">
            <v>PAVIMENTACAO E PASSEIO</v>
          </cell>
        </row>
        <row r="3709">
          <cell r="A3709" t="str">
            <v>54.01</v>
          </cell>
          <cell r="B3709" t="str">
            <v>Pavimentacao preparo de base</v>
          </cell>
        </row>
        <row r="3710">
          <cell r="A3710" t="str">
            <v>54.01.010</v>
          </cell>
          <cell r="B3710" t="str">
            <v>Regularização e compactação mecanizada de superfície, sem controle do proctor normal</v>
          </cell>
          <cell r="C3710" t="str">
            <v>M2</v>
          </cell>
          <cell r="D3710">
            <v>3.93</v>
          </cell>
          <cell r="E3710">
            <v>0.16</v>
          </cell>
          <cell r="F3710">
            <v>4.09</v>
          </cell>
        </row>
        <row r="3711">
          <cell r="A3711" t="str">
            <v>54.01.030</v>
          </cell>
          <cell r="B3711" t="str">
            <v>Abertura e preparo de caixa até 40 cm, compactação do subleito mínimo de 95% do PN e transporte até o raio de 1 km</v>
          </cell>
          <cell r="C3711" t="str">
            <v>M2</v>
          </cell>
          <cell r="D3711">
            <v>29.77</v>
          </cell>
          <cell r="E3711">
            <v>0.31</v>
          </cell>
          <cell r="F3711">
            <v>30.08</v>
          </cell>
        </row>
        <row r="3712">
          <cell r="A3712" t="str">
            <v>54.01.050</v>
          </cell>
          <cell r="B3712" t="str">
            <v>Compactação do subleito mínimo de 95% do PN</v>
          </cell>
          <cell r="C3712" t="str">
            <v>M3</v>
          </cell>
          <cell r="D3712">
            <v>25.14</v>
          </cell>
          <cell r="E3712">
            <v>0.62</v>
          </cell>
          <cell r="F3712">
            <v>25.76</v>
          </cell>
        </row>
        <row r="3713">
          <cell r="A3713" t="str">
            <v>54.01.200</v>
          </cell>
          <cell r="B3713" t="str">
            <v>Base de macadame hidráulico</v>
          </cell>
          <cell r="C3713" t="str">
            <v>M3</v>
          </cell>
          <cell r="D3713">
            <v>291.51</v>
          </cell>
          <cell r="E3713">
            <v>29.21</v>
          </cell>
          <cell r="F3713">
            <v>320.72000000000003</v>
          </cell>
        </row>
        <row r="3714">
          <cell r="A3714" t="str">
            <v>54.01.210</v>
          </cell>
          <cell r="B3714" t="str">
            <v>Base de brita graduada</v>
          </cell>
          <cell r="C3714" t="str">
            <v>M3</v>
          </cell>
          <cell r="D3714">
            <v>220.55</v>
          </cell>
          <cell r="E3714">
            <v>19.47</v>
          </cell>
          <cell r="F3714">
            <v>240.02</v>
          </cell>
        </row>
        <row r="3715">
          <cell r="A3715" t="str">
            <v>54.01.220</v>
          </cell>
          <cell r="B3715" t="str">
            <v>Base de bica corrida</v>
          </cell>
          <cell r="C3715" t="str">
            <v>M3</v>
          </cell>
          <cell r="D3715">
            <v>197.9</v>
          </cell>
          <cell r="E3715">
            <v>3</v>
          </cell>
          <cell r="F3715">
            <v>200.9</v>
          </cell>
        </row>
        <row r="3716">
          <cell r="A3716" t="str">
            <v>54.01.230</v>
          </cell>
          <cell r="B3716" t="str">
            <v>Base de macadame betuminoso</v>
          </cell>
          <cell r="C3716" t="str">
            <v>M3</v>
          </cell>
          <cell r="D3716">
            <v>946.76</v>
          </cell>
          <cell r="E3716">
            <v>14.6</v>
          </cell>
          <cell r="F3716">
            <v>961.36</v>
          </cell>
        </row>
        <row r="3717">
          <cell r="A3717" t="str">
            <v>54.01.300</v>
          </cell>
          <cell r="B3717" t="str">
            <v>Pavimento de concreto rolado (concreto pobre) para base de pavimento rígido</v>
          </cell>
          <cell r="C3717" t="str">
            <v>M3</v>
          </cell>
          <cell r="D3717">
            <v>301.33999999999997</v>
          </cell>
          <cell r="F3717">
            <v>301.33999999999997</v>
          </cell>
        </row>
        <row r="3718">
          <cell r="A3718" t="str">
            <v>54.01.400</v>
          </cell>
          <cell r="B3718" t="str">
            <v>Abertura de caixa até 25 cm, inclui escavação, compactação, transporte e preparo do sub-leito</v>
          </cell>
          <cell r="C3718" t="str">
            <v>M2</v>
          </cell>
          <cell r="D3718">
            <v>24.86</v>
          </cell>
          <cell r="E3718">
            <v>0.44</v>
          </cell>
          <cell r="F3718">
            <v>25.3</v>
          </cell>
        </row>
        <row r="3719">
          <cell r="A3719" t="str">
            <v>54.01.410</v>
          </cell>
          <cell r="B3719" t="str">
            <v>Varrição de pavimento para recapeamento</v>
          </cell>
          <cell r="C3719" t="str">
            <v>M2</v>
          </cell>
          <cell r="E3719">
            <v>0.78</v>
          </cell>
          <cell r="F3719">
            <v>0.78</v>
          </cell>
        </row>
        <row r="3720">
          <cell r="A3720" t="str">
            <v>54.02</v>
          </cell>
          <cell r="B3720" t="str">
            <v>Pavimentacao com pedrisco e revestimento primario</v>
          </cell>
        </row>
        <row r="3721">
          <cell r="A3721" t="str">
            <v>54.02.030</v>
          </cell>
          <cell r="B3721" t="str">
            <v>Revestimento primário com pedra britada, compactação mínima de 95% do PN</v>
          </cell>
          <cell r="C3721" t="str">
            <v>M3</v>
          </cell>
          <cell r="D3721">
            <v>117.83</v>
          </cell>
          <cell r="E3721">
            <v>12.46</v>
          </cell>
          <cell r="F3721">
            <v>130.29</v>
          </cell>
        </row>
        <row r="3722">
          <cell r="A3722" t="str">
            <v>54.02.040</v>
          </cell>
          <cell r="B3722" t="str">
            <v>Camada de areia grossa compactada manualmente com compactador</v>
          </cell>
          <cell r="C3722" t="str">
            <v>M3</v>
          </cell>
          <cell r="D3722">
            <v>171.27</v>
          </cell>
          <cell r="E3722">
            <v>91.84</v>
          </cell>
          <cell r="F3722">
            <v>263.11</v>
          </cell>
        </row>
        <row r="3723">
          <cell r="A3723" t="str">
            <v>54.03</v>
          </cell>
          <cell r="B3723" t="str">
            <v>Pavimentacao flexivel</v>
          </cell>
        </row>
        <row r="3724">
          <cell r="A3724" t="str">
            <v>54.03.200</v>
          </cell>
          <cell r="B3724" t="str">
            <v>Concreto asfáltico usinado a quente - Binder</v>
          </cell>
          <cell r="C3724" t="str">
            <v>M3</v>
          </cell>
          <cell r="D3724">
            <v>1369.75</v>
          </cell>
          <cell r="E3724">
            <v>16.22</v>
          </cell>
          <cell r="F3724">
            <v>1385.97</v>
          </cell>
        </row>
        <row r="3725">
          <cell r="A3725" t="str">
            <v>54.03.210</v>
          </cell>
          <cell r="B3725" t="str">
            <v>Camada de rolamento em concreto betuminoso usinado quente - CBUQ</v>
          </cell>
          <cell r="C3725" t="str">
            <v>M3</v>
          </cell>
          <cell r="D3725">
            <v>1471.87</v>
          </cell>
          <cell r="E3725">
            <v>16.22</v>
          </cell>
          <cell r="F3725">
            <v>1488.09</v>
          </cell>
        </row>
        <row r="3726">
          <cell r="A3726" t="str">
            <v>54.03.221</v>
          </cell>
          <cell r="B3726" t="str">
            <v>Restauração de pavimento asfáltico com concreto betuminoso usinado quente - CBUQ</v>
          </cell>
          <cell r="C3726" t="str">
            <v>M3</v>
          </cell>
          <cell r="D3726">
            <v>1471.87</v>
          </cell>
          <cell r="E3726">
            <v>16.22</v>
          </cell>
          <cell r="F3726">
            <v>1488.09</v>
          </cell>
        </row>
        <row r="3727">
          <cell r="A3727" t="str">
            <v>54.03.230</v>
          </cell>
          <cell r="B3727" t="str">
            <v>Imprimação betuminosa ligante</v>
          </cell>
          <cell r="C3727" t="str">
            <v>M2</v>
          </cell>
          <cell r="D3727">
            <v>7.43</v>
          </cell>
          <cell r="E3727">
            <v>0.1</v>
          </cell>
          <cell r="F3727">
            <v>7.53</v>
          </cell>
        </row>
        <row r="3728">
          <cell r="A3728" t="str">
            <v>54.03.240</v>
          </cell>
          <cell r="B3728" t="str">
            <v>Imprimação betuminosa impermeabilizante</v>
          </cell>
          <cell r="C3728" t="str">
            <v>M2</v>
          </cell>
          <cell r="D3728">
            <v>15.09</v>
          </cell>
          <cell r="E3728">
            <v>0.12</v>
          </cell>
          <cell r="F3728">
            <v>15.21</v>
          </cell>
        </row>
        <row r="3729">
          <cell r="A3729" t="str">
            <v>54.03.250</v>
          </cell>
          <cell r="B3729" t="str">
            <v>Revestimento de pré-misturado a quente</v>
          </cell>
          <cell r="C3729" t="str">
            <v>M3</v>
          </cell>
          <cell r="D3729">
            <v>1566.46</v>
          </cell>
          <cell r="E3729">
            <v>16.22</v>
          </cell>
          <cell r="F3729">
            <v>1582.68</v>
          </cell>
        </row>
        <row r="3730">
          <cell r="A3730" t="str">
            <v>54.03.260</v>
          </cell>
          <cell r="B3730" t="str">
            <v>Revestimento de pré-misturado a frio</v>
          </cell>
          <cell r="C3730" t="str">
            <v>M3</v>
          </cell>
          <cell r="D3730">
            <v>1647.83</v>
          </cell>
          <cell r="E3730">
            <v>38.94</v>
          </cell>
          <cell r="F3730">
            <v>1686.77</v>
          </cell>
        </row>
        <row r="3731">
          <cell r="A3731" t="str">
            <v>54.04</v>
          </cell>
          <cell r="B3731" t="str">
            <v>Pavimentacao em paralelepipedos e blocos de concreto</v>
          </cell>
        </row>
        <row r="3732">
          <cell r="A3732" t="str">
            <v>54.04.030</v>
          </cell>
          <cell r="B3732" t="str">
            <v>Pavimentação em paralelepípedo, sem rejunte</v>
          </cell>
          <cell r="C3732" t="str">
            <v>M2</v>
          </cell>
          <cell r="D3732">
            <v>266.33999999999997</v>
          </cell>
          <cell r="E3732">
            <v>24.89</v>
          </cell>
          <cell r="F3732">
            <v>291.23</v>
          </cell>
        </row>
        <row r="3733">
          <cell r="A3733" t="str">
            <v>54.04.040</v>
          </cell>
          <cell r="B3733" t="str">
            <v>Rejuntamento de paralelepípedo com areia</v>
          </cell>
          <cell r="C3733" t="str">
            <v>M2</v>
          </cell>
          <cell r="D3733">
            <v>18.45</v>
          </cell>
          <cell r="E3733">
            <v>1.95</v>
          </cell>
          <cell r="F3733">
            <v>20.399999999999999</v>
          </cell>
        </row>
        <row r="3734">
          <cell r="A3734" t="str">
            <v>54.04.050</v>
          </cell>
          <cell r="B3734" t="str">
            <v>Rejuntamento de paralelepípedo com argamassa de cimento e areia 1:3</v>
          </cell>
          <cell r="C3734" t="str">
            <v>M2</v>
          </cell>
          <cell r="D3734">
            <v>10.71</v>
          </cell>
          <cell r="E3734">
            <v>6.04</v>
          </cell>
          <cell r="F3734">
            <v>16.75</v>
          </cell>
        </row>
        <row r="3735">
          <cell r="A3735" t="str">
            <v>54.04.060</v>
          </cell>
          <cell r="B3735" t="str">
            <v>Rejuntamento de paralelepípedo com asfalto e pedrisco</v>
          </cell>
          <cell r="C3735" t="str">
            <v>M2</v>
          </cell>
          <cell r="D3735">
            <v>51.92</v>
          </cell>
          <cell r="E3735">
            <v>4.87</v>
          </cell>
          <cell r="F3735">
            <v>56.79</v>
          </cell>
        </row>
        <row r="3736">
          <cell r="A3736" t="str">
            <v>54.04.340</v>
          </cell>
          <cell r="B3736" t="str">
            <v>Pavimentação em lajota de concreto 35 MPa, espessura 6 cm, cor natural, tipos: raquete, retangular, sextavado e 16 faces, com rejunte em areia</v>
          </cell>
          <cell r="C3736" t="str">
            <v>M2</v>
          </cell>
          <cell r="D3736">
            <v>82.96</v>
          </cell>
          <cell r="E3736">
            <v>18.79</v>
          </cell>
          <cell r="F3736">
            <v>101.75</v>
          </cell>
        </row>
        <row r="3737">
          <cell r="A3737" t="str">
            <v>54.04.342</v>
          </cell>
          <cell r="B3737" t="str">
            <v>Pavimentação em lajota de concreto 35 MPa, espessura 6 cm, colorido, tipos: raquete, retangular, sextavado e 16 faces, com rejunte em areia</v>
          </cell>
          <cell r="C3737" t="str">
            <v>M2</v>
          </cell>
          <cell r="D3737">
            <v>82.61</v>
          </cell>
          <cell r="E3737">
            <v>18.79</v>
          </cell>
          <cell r="F3737">
            <v>101.4</v>
          </cell>
        </row>
        <row r="3738">
          <cell r="A3738" t="str">
            <v>54.04.350</v>
          </cell>
          <cell r="B3738" t="str">
            <v>Pavimentação em lajota de concreto 35 MPa, espessura 8 cm, tipos: raquete, retangular, sextavado e 16 faces, com rejunte em areia</v>
          </cell>
          <cell r="C3738" t="str">
            <v>M2</v>
          </cell>
          <cell r="D3738">
            <v>88.95</v>
          </cell>
          <cell r="E3738">
            <v>25.06</v>
          </cell>
          <cell r="F3738">
            <v>114.01</v>
          </cell>
        </row>
        <row r="3739">
          <cell r="A3739" t="str">
            <v>54.04.360</v>
          </cell>
          <cell r="B3739" t="str">
            <v>Bloco diagonal em concreto tipo piso drenante para plantio de grama - 50 x 50 x 10 cm</v>
          </cell>
          <cell r="C3739" t="str">
            <v>M2</v>
          </cell>
          <cell r="D3739">
            <v>93.44</v>
          </cell>
          <cell r="E3739">
            <v>9.1999999999999993</v>
          </cell>
          <cell r="F3739">
            <v>102.64</v>
          </cell>
        </row>
        <row r="3740">
          <cell r="A3740" t="str">
            <v>54.04.392</v>
          </cell>
          <cell r="B3740" t="str">
            <v>Piso em placa de concreto permeável drenante, cor natural - espessura de 6 cm</v>
          </cell>
          <cell r="C3740" t="str">
            <v>M2</v>
          </cell>
          <cell r="D3740">
            <v>107.7</v>
          </cell>
          <cell r="E3740">
            <v>19.48</v>
          </cell>
          <cell r="F3740">
            <v>127.18</v>
          </cell>
        </row>
        <row r="3741">
          <cell r="A3741" t="str">
            <v>54.04.393</v>
          </cell>
          <cell r="B3741" t="str">
            <v>Piso em placa de concreto permeável drenante, cor natural - espessura de 8 cm</v>
          </cell>
          <cell r="C3741" t="str">
            <v>M2</v>
          </cell>
          <cell r="D3741">
            <v>105</v>
          </cell>
          <cell r="E3741">
            <v>19.48</v>
          </cell>
          <cell r="F3741">
            <v>124.48</v>
          </cell>
        </row>
        <row r="3742">
          <cell r="A3742" t="str">
            <v>54.06</v>
          </cell>
          <cell r="B3742" t="str">
            <v>Guias e sarjetas</v>
          </cell>
        </row>
        <row r="3743">
          <cell r="A3743" t="str">
            <v>54.06.020</v>
          </cell>
          <cell r="B3743" t="str">
            <v>Guia pré-moldada curva tipo PMSP 100 - fck 25 MPa</v>
          </cell>
          <cell r="C3743" t="str">
            <v>M</v>
          </cell>
          <cell r="D3743">
            <v>45.65</v>
          </cell>
          <cell r="E3743">
            <v>11.75</v>
          </cell>
          <cell r="F3743">
            <v>57.4</v>
          </cell>
        </row>
        <row r="3744">
          <cell r="A3744" t="str">
            <v>54.06.040</v>
          </cell>
          <cell r="B3744" t="str">
            <v>Guia pré-moldada reta tipo PMSP 100 - fck 25 MPa</v>
          </cell>
          <cell r="C3744" t="str">
            <v>M</v>
          </cell>
          <cell r="D3744">
            <v>43.19</v>
          </cell>
          <cell r="E3744">
            <v>11.75</v>
          </cell>
          <cell r="F3744">
            <v>54.94</v>
          </cell>
        </row>
        <row r="3745">
          <cell r="A3745" t="str">
            <v>54.06.100</v>
          </cell>
          <cell r="B3745" t="str">
            <v>Base em concreto com fck de 20 MPa, para guias, sarjetas ou sarjetões</v>
          </cell>
          <cell r="C3745" t="str">
            <v>M3</v>
          </cell>
          <cell r="D3745">
            <v>496.77</v>
          </cell>
          <cell r="E3745">
            <v>42.31</v>
          </cell>
          <cell r="F3745">
            <v>539.08000000000004</v>
          </cell>
        </row>
        <row r="3746">
          <cell r="A3746" t="str">
            <v>54.06.110</v>
          </cell>
          <cell r="B3746" t="str">
            <v>Base em concreto com fck de 25 MPa, para guias, sarjetas ou sarjetões</v>
          </cell>
          <cell r="C3746" t="str">
            <v>M3</v>
          </cell>
          <cell r="D3746">
            <v>516.4</v>
          </cell>
          <cell r="E3746">
            <v>42.31</v>
          </cell>
          <cell r="F3746">
            <v>558.71</v>
          </cell>
        </row>
        <row r="3747">
          <cell r="A3747" t="str">
            <v>54.06.151</v>
          </cell>
          <cell r="B3747" t="str">
            <v>Execução de perfil extrusado no local, sem concreto</v>
          </cell>
          <cell r="C3747" t="str">
            <v>M3</v>
          </cell>
          <cell r="D3747">
            <v>82.68</v>
          </cell>
          <cell r="E3747">
            <v>304.77999999999997</v>
          </cell>
          <cell r="F3747">
            <v>387.46</v>
          </cell>
        </row>
        <row r="3748">
          <cell r="A3748" t="str">
            <v>54.06.160</v>
          </cell>
          <cell r="B3748" t="str">
            <v>Sarjeta ou sarjetão moldado no local, tipo PMSP em concreto com fck 20 MPa</v>
          </cell>
          <cell r="C3748" t="str">
            <v>M3</v>
          </cell>
          <cell r="D3748">
            <v>693.66</v>
          </cell>
          <cell r="E3748">
            <v>86.32</v>
          </cell>
          <cell r="F3748">
            <v>779.98</v>
          </cell>
        </row>
        <row r="3749">
          <cell r="A3749" t="str">
            <v>54.06.170</v>
          </cell>
          <cell r="B3749" t="str">
            <v>Sarjeta ou sarjetão moldado no local, tipo PMSP em concreto com fck 25 MPa</v>
          </cell>
          <cell r="C3749" t="str">
            <v>M3</v>
          </cell>
          <cell r="D3749">
            <v>713.29</v>
          </cell>
          <cell r="E3749">
            <v>86.32</v>
          </cell>
          <cell r="F3749">
            <v>799.61</v>
          </cell>
        </row>
        <row r="3750">
          <cell r="A3750" t="str">
            <v>54.07</v>
          </cell>
          <cell r="B3750" t="str">
            <v>Calcadas e passeios.</v>
          </cell>
        </row>
        <row r="3751">
          <cell r="A3751" t="str">
            <v>54.07.040</v>
          </cell>
          <cell r="B3751" t="str">
            <v>Passeio em mosaico português</v>
          </cell>
          <cell r="C3751" t="str">
            <v>M2</v>
          </cell>
          <cell r="D3751">
            <v>287.01</v>
          </cell>
          <cell r="F3751">
            <v>287.01</v>
          </cell>
        </row>
        <row r="3752">
          <cell r="A3752" t="str">
            <v>54.07.110</v>
          </cell>
          <cell r="B3752" t="str">
            <v>Piso em ladrilho hidráulico preto, branco e cinza 20 x 20 cm, assentado com argamassa colante industrializada</v>
          </cell>
          <cell r="C3752" t="str">
            <v>M2</v>
          </cell>
          <cell r="D3752">
            <v>84.27</v>
          </cell>
          <cell r="E3752">
            <v>11</v>
          </cell>
          <cell r="F3752">
            <v>95.27</v>
          </cell>
        </row>
        <row r="3753">
          <cell r="A3753" t="str">
            <v>54.07.130</v>
          </cell>
          <cell r="B3753" t="str">
            <v>Piso em ladrilho hidráulico várias cores 20 x 20 cm, assentado com argamassa colante industrializada</v>
          </cell>
          <cell r="C3753" t="str">
            <v>M2</v>
          </cell>
          <cell r="D3753">
            <v>86.48</v>
          </cell>
          <cell r="E3753">
            <v>11</v>
          </cell>
          <cell r="F3753">
            <v>97.48</v>
          </cell>
        </row>
        <row r="3754">
          <cell r="A3754" t="str">
            <v>54.07.210</v>
          </cell>
          <cell r="B3754" t="str">
            <v>Rejuntamento de piso em ladrilho hidráulico (20 x 20 x 1,8 cm) com argamassa industrializada para rejunte, juntas de 2 mm</v>
          </cell>
          <cell r="C3754" t="str">
            <v>M2</v>
          </cell>
          <cell r="D3754">
            <v>4.42</v>
          </cell>
          <cell r="E3754">
            <v>9.81</v>
          </cell>
          <cell r="F3754">
            <v>14.23</v>
          </cell>
        </row>
        <row r="3755">
          <cell r="A3755" t="str">
            <v>54.07.240</v>
          </cell>
          <cell r="B3755" t="str">
            <v>Rejuntamento de piso em ladrilho hidráulico (30 x 30 x 2,5 cm), com cimento branco, juntas de 2 mm</v>
          </cell>
          <cell r="C3755" t="str">
            <v>M2</v>
          </cell>
          <cell r="D3755">
            <v>2.17</v>
          </cell>
          <cell r="E3755">
            <v>9.81</v>
          </cell>
          <cell r="F3755">
            <v>11.98</v>
          </cell>
        </row>
        <row r="3756">
          <cell r="A3756" t="str">
            <v>54.07.260</v>
          </cell>
          <cell r="B3756" t="str">
            <v>Piso em ladrilho hidráulico tipo rampa várias cores 30 x 30 cm, antiderrapante, assentado com argamassa mista</v>
          </cell>
          <cell r="C3756" t="str">
            <v>M2</v>
          </cell>
          <cell r="D3756">
            <v>106.05</v>
          </cell>
          <cell r="E3756">
            <v>27.84</v>
          </cell>
          <cell r="F3756">
            <v>133.88999999999999</v>
          </cell>
        </row>
        <row r="3757">
          <cell r="A3757" t="str">
            <v>54.20</v>
          </cell>
          <cell r="B3757" t="str">
            <v>Reparos, conservacoes e complementos - GRUPO 54</v>
          </cell>
        </row>
        <row r="3758">
          <cell r="A3758" t="str">
            <v>54.20.040</v>
          </cell>
          <cell r="B3758" t="str">
            <v>Bate-roda em concreto pré-moldado</v>
          </cell>
          <cell r="C3758" t="str">
            <v>M</v>
          </cell>
          <cell r="D3758">
            <v>66.13</v>
          </cell>
          <cell r="E3758">
            <v>13.43</v>
          </cell>
          <cell r="F3758">
            <v>79.56</v>
          </cell>
        </row>
        <row r="3759">
          <cell r="A3759" t="str">
            <v>54.20.050</v>
          </cell>
          <cell r="B3759" t="str">
            <v>Bate rodas / limitador de pneus em resina</v>
          </cell>
          <cell r="C3759" t="str">
            <v>UN</v>
          </cell>
          <cell r="D3759">
            <v>100.76</v>
          </cell>
          <cell r="E3759">
            <v>18.97</v>
          </cell>
          <cell r="F3759">
            <v>119.73</v>
          </cell>
        </row>
        <row r="3760">
          <cell r="A3760" t="str">
            <v>54.20.100</v>
          </cell>
          <cell r="B3760" t="str">
            <v>Reassentamento de guia pré-moldada reta e/ou curva</v>
          </cell>
          <cell r="C3760" t="str">
            <v>M</v>
          </cell>
          <cell r="D3760">
            <v>9.8800000000000008</v>
          </cell>
          <cell r="E3760">
            <v>11.75</v>
          </cell>
          <cell r="F3760">
            <v>21.63</v>
          </cell>
        </row>
        <row r="3761">
          <cell r="A3761" t="str">
            <v>54.20.110</v>
          </cell>
          <cell r="B3761" t="str">
            <v>Reassentamento de paralelepípedos, sem rejunte</v>
          </cell>
          <cell r="C3761" t="str">
            <v>M2</v>
          </cell>
          <cell r="D3761">
            <v>14.55</v>
          </cell>
          <cell r="E3761">
            <v>24.89</v>
          </cell>
          <cell r="F3761">
            <v>39.44</v>
          </cell>
        </row>
        <row r="3762">
          <cell r="A3762" t="str">
            <v>54.20.120</v>
          </cell>
          <cell r="B3762" t="str">
            <v>Reassentamento de pavimentação em lajota de concreto, espessura 6 cm, com rejunte em areia</v>
          </cell>
          <cell r="C3762" t="str">
            <v>M2</v>
          </cell>
          <cell r="D3762">
            <v>9.34</v>
          </cell>
          <cell r="E3762">
            <v>15.38</v>
          </cell>
          <cell r="F3762">
            <v>24.72</v>
          </cell>
        </row>
        <row r="3763">
          <cell r="A3763" t="str">
            <v>54.20.130</v>
          </cell>
          <cell r="B3763" t="str">
            <v>Reassentamento de pavimentação em lajota de concreto, espessura 8 cm, com rejunte em areia</v>
          </cell>
          <cell r="C3763" t="str">
            <v>M2</v>
          </cell>
          <cell r="D3763">
            <v>9.4499999999999993</v>
          </cell>
          <cell r="E3763">
            <v>17.82</v>
          </cell>
          <cell r="F3763">
            <v>27.27</v>
          </cell>
        </row>
        <row r="3764">
          <cell r="A3764" t="str">
            <v>54.20.140</v>
          </cell>
          <cell r="B3764" t="str">
            <v>Reassentamento de pavimentação em lajota de concreto, espessura 10 cm, com rejunte em areia</v>
          </cell>
          <cell r="C3764" t="str">
            <v>M2</v>
          </cell>
          <cell r="D3764">
            <v>9.6199999999999992</v>
          </cell>
          <cell r="E3764">
            <v>21.39</v>
          </cell>
          <cell r="F3764">
            <v>31.01</v>
          </cell>
        </row>
        <row r="3765">
          <cell r="A3765" t="str">
            <v>55</v>
          </cell>
          <cell r="B3765" t="str">
            <v>LIMPEZA E ARREMATE</v>
          </cell>
        </row>
        <row r="3766">
          <cell r="A3766" t="str">
            <v>55.01</v>
          </cell>
          <cell r="B3766" t="str">
            <v>Limpeza de obra</v>
          </cell>
        </row>
        <row r="3767">
          <cell r="A3767" t="str">
            <v>55.01.020</v>
          </cell>
          <cell r="B3767" t="str">
            <v>Limpeza final da obra</v>
          </cell>
          <cell r="C3767" t="str">
            <v>M2</v>
          </cell>
          <cell r="E3767">
            <v>13.63</v>
          </cell>
          <cell r="F3767">
            <v>13.63</v>
          </cell>
        </row>
        <row r="3768">
          <cell r="A3768" t="str">
            <v>55.01.030</v>
          </cell>
          <cell r="B3768" t="str">
            <v>Limpeza complementar com hidrojateamento</v>
          </cell>
          <cell r="C3768" t="str">
            <v>M2</v>
          </cell>
          <cell r="D3768">
            <v>2.63</v>
          </cell>
          <cell r="E3768">
            <v>5.65</v>
          </cell>
          <cell r="F3768">
            <v>8.2799999999999994</v>
          </cell>
        </row>
        <row r="3769">
          <cell r="A3769" t="str">
            <v>55.01.070</v>
          </cell>
          <cell r="B3769" t="str">
            <v>Limpeza complementar e especial de piso com produtos químicos</v>
          </cell>
          <cell r="C3769" t="str">
            <v>M2</v>
          </cell>
          <cell r="D3769">
            <v>2.99</v>
          </cell>
          <cell r="E3769">
            <v>3.89</v>
          </cell>
          <cell r="F3769">
            <v>6.88</v>
          </cell>
        </row>
        <row r="3770">
          <cell r="A3770" t="str">
            <v>55.01.080</v>
          </cell>
          <cell r="B3770" t="str">
            <v>Limpeza complementar e especial de peças e aparelhos sanitários</v>
          </cell>
          <cell r="C3770" t="str">
            <v>UN</v>
          </cell>
          <cell r="E3770">
            <v>15.58</v>
          </cell>
          <cell r="F3770">
            <v>15.58</v>
          </cell>
        </row>
        <row r="3771">
          <cell r="A3771" t="str">
            <v>55.01.100</v>
          </cell>
          <cell r="B3771" t="str">
            <v>Limpeza complementar e especial de vidros</v>
          </cell>
          <cell r="C3771" t="str">
            <v>M2</v>
          </cell>
          <cell r="E3771">
            <v>14.6</v>
          </cell>
          <cell r="F3771">
            <v>14.6</v>
          </cell>
        </row>
        <row r="3772">
          <cell r="A3772" t="str">
            <v>55.01.130</v>
          </cell>
          <cell r="B3772" t="str">
            <v>Limpeza e lavagem de superfície revestida com material cerâmico ou pastilhas por hidrojateamento com rejuntamento</v>
          </cell>
          <cell r="C3772" t="str">
            <v>M2</v>
          </cell>
          <cell r="D3772">
            <v>7.44</v>
          </cell>
          <cell r="E3772">
            <v>5.65</v>
          </cell>
          <cell r="F3772">
            <v>13.09</v>
          </cell>
        </row>
        <row r="3773">
          <cell r="A3773" t="str">
            <v>55.01.140</v>
          </cell>
          <cell r="B3773" t="str">
            <v>Limpeza de superfície com hidrojateamento</v>
          </cell>
          <cell r="C3773" t="str">
            <v>M2</v>
          </cell>
          <cell r="D3773">
            <v>6.92</v>
          </cell>
          <cell r="F3773">
            <v>6.92</v>
          </cell>
        </row>
        <row r="3774">
          <cell r="A3774" t="str">
            <v>55.02</v>
          </cell>
          <cell r="B3774" t="str">
            <v>Limpeza e desinfeccao sanitaria</v>
          </cell>
        </row>
        <row r="3775">
          <cell r="A3775" t="str">
            <v>55.02.010</v>
          </cell>
          <cell r="B3775" t="str">
            <v>Limpeza de caixa de inspeção</v>
          </cell>
          <cell r="C3775" t="str">
            <v>UN</v>
          </cell>
          <cell r="E3775">
            <v>5.84</v>
          </cell>
          <cell r="F3775">
            <v>5.84</v>
          </cell>
        </row>
        <row r="3776">
          <cell r="A3776" t="str">
            <v>55.02.012</v>
          </cell>
          <cell r="B3776" t="str">
            <v>Limpeza de caixa de passagem, poço de visita ou bueiro</v>
          </cell>
          <cell r="C3776" t="str">
            <v>UN</v>
          </cell>
          <cell r="D3776">
            <v>27.36</v>
          </cell>
          <cell r="E3776">
            <v>19.47</v>
          </cell>
          <cell r="F3776">
            <v>46.83</v>
          </cell>
        </row>
        <row r="3777">
          <cell r="A3777" t="str">
            <v>55.02.020</v>
          </cell>
          <cell r="B3777" t="str">
            <v>Limpeza de fossa</v>
          </cell>
          <cell r="C3777" t="str">
            <v>M3</v>
          </cell>
          <cell r="D3777">
            <v>192.64</v>
          </cell>
          <cell r="F3777">
            <v>192.64</v>
          </cell>
        </row>
        <row r="3778">
          <cell r="A3778" t="str">
            <v>55.02.040</v>
          </cell>
          <cell r="B3778" t="str">
            <v>Limpeza e desobstrução de boca de lobo</v>
          </cell>
          <cell r="C3778" t="str">
            <v>UN</v>
          </cell>
          <cell r="E3778">
            <v>21.59</v>
          </cell>
          <cell r="F3778">
            <v>21.59</v>
          </cell>
        </row>
        <row r="3779">
          <cell r="A3779" t="str">
            <v>55.02.050</v>
          </cell>
          <cell r="B3779" t="str">
            <v>Limpeza e desobstrução de canaletas ou tubulações de águas pluviais</v>
          </cell>
          <cell r="C3779" t="str">
            <v>M</v>
          </cell>
          <cell r="E3779">
            <v>10.79</v>
          </cell>
          <cell r="F3779">
            <v>10.79</v>
          </cell>
        </row>
        <row r="3780">
          <cell r="A3780" t="str">
            <v>55.02.060</v>
          </cell>
          <cell r="B3780" t="str">
            <v>Limpeza e desentupimento manual de tubulação de esgoto predial</v>
          </cell>
          <cell r="C3780" t="str">
            <v>M</v>
          </cell>
          <cell r="E3780">
            <v>11.52</v>
          </cell>
          <cell r="F3780">
            <v>11.52</v>
          </cell>
        </row>
        <row r="3781">
          <cell r="A3781" t="str">
            <v>55.10</v>
          </cell>
          <cell r="B3781" t="str">
            <v>Remocao de entulho</v>
          </cell>
        </row>
        <row r="3782">
          <cell r="A3782" t="str">
            <v>55.10.030</v>
          </cell>
          <cell r="B3782" t="str">
            <v>Locação de duto coletor de entulho</v>
          </cell>
          <cell r="C3782" t="str">
            <v>MXMES</v>
          </cell>
          <cell r="D3782">
            <v>90.05</v>
          </cell>
          <cell r="F3782">
            <v>90.05</v>
          </cell>
        </row>
        <row r="3783">
          <cell r="A3783" t="str">
            <v>61</v>
          </cell>
          <cell r="B3783" t="str">
            <v>CONFORTO MECANICO, EQUIPAMENTO E SISTEMA</v>
          </cell>
        </row>
        <row r="3784">
          <cell r="A3784" t="str">
            <v>61.01</v>
          </cell>
          <cell r="B3784" t="str">
            <v>Elevador</v>
          </cell>
        </row>
        <row r="3785">
          <cell r="A3785" t="str">
            <v>61.01.670</v>
          </cell>
          <cell r="B3785" t="str">
            <v>Elevador para passageiros, uso interno com capacidade mínima de 600 kg para duas paradas, portas unilaterais</v>
          </cell>
          <cell r="C3785" t="str">
            <v>CJ</v>
          </cell>
          <cell r="D3785">
            <v>111320.17</v>
          </cell>
          <cell r="F3785">
            <v>111320.17</v>
          </cell>
        </row>
        <row r="3786">
          <cell r="A3786" t="str">
            <v>61.01.680</v>
          </cell>
          <cell r="B3786" t="str">
            <v>Elevador para passageiros, uso interno com capacidade mínima de 600 kg para três paradas, portas unilaterais</v>
          </cell>
          <cell r="C3786" t="str">
            <v>CJ</v>
          </cell>
          <cell r="D3786">
            <v>131435</v>
          </cell>
          <cell r="F3786">
            <v>131435</v>
          </cell>
        </row>
        <row r="3787">
          <cell r="A3787" t="str">
            <v>61.01.690</v>
          </cell>
          <cell r="B3787" t="str">
            <v>Elevador para passageiros, uso interno com capacidade mínima de 600 kg para três paradas, portas bilaterais</v>
          </cell>
          <cell r="C3787" t="str">
            <v>CJ</v>
          </cell>
          <cell r="D3787">
            <v>131651.97</v>
          </cell>
          <cell r="F3787">
            <v>131651.97</v>
          </cell>
        </row>
        <row r="3788">
          <cell r="A3788" t="str">
            <v>61.01.760</v>
          </cell>
          <cell r="B3788" t="str">
            <v>Elevador para passageiros, uso interno com capacidade mínima de 600 kg para quatro paradas, portas bilaterais</v>
          </cell>
          <cell r="C3788" t="str">
            <v>CJ</v>
          </cell>
          <cell r="D3788">
            <v>141689.26</v>
          </cell>
          <cell r="F3788">
            <v>141689.26</v>
          </cell>
        </row>
        <row r="3789">
          <cell r="A3789" t="str">
            <v>61.01.770</v>
          </cell>
          <cell r="B3789" t="str">
            <v>Elevador para passageiros, uso interno com capacidade mínima de 600 kg para quatro paradas, portas unilaterais</v>
          </cell>
          <cell r="C3789" t="str">
            <v>CJ</v>
          </cell>
          <cell r="D3789">
            <v>142590</v>
          </cell>
          <cell r="F3789">
            <v>142590</v>
          </cell>
        </row>
        <row r="3790">
          <cell r="A3790" t="str">
            <v>61.01.800</v>
          </cell>
          <cell r="B3790" t="str">
            <v>Fechamento em vidro laminado para caixa de elevador</v>
          </cell>
          <cell r="C3790" t="str">
            <v>M2</v>
          </cell>
          <cell r="D3790">
            <v>1122.94</v>
          </cell>
          <cell r="F3790">
            <v>1122.94</v>
          </cell>
        </row>
        <row r="3791">
          <cell r="A3791" t="str">
            <v>61.10</v>
          </cell>
          <cell r="B3791" t="str">
            <v>Climatizacao</v>
          </cell>
        </row>
        <row r="3792">
          <cell r="A3792" t="str">
            <v>61.10.001</v>
          </cell>
          <cell r="B3792" t="str">
            <v>Resfriadora de líquidos (chiller), com compressor e condensação à ar, capacidade de 120 TR</v>
          </cell>
          <cell r="C3792" t="str">
            <v>UN</v>
          </cell>
          <cell r="D3792">
            <v>489402.9</v>
          </cell>
          <cell r="E3792">
            <v>29750.9</v>
          </cell>
          <cell r="F3792">
            <v>519153.8</v>
          </cell>
        </row>
        <row r="3793">
          <cell r="A3793" t="str">
            <v>61.10.007</v>
          </cell>
          <cell r="B3793" t="str">
            <v>Resfriadora de líquidos (chiller), com compressor e condensação à ar, capacidade de 160 TR</v>
          </cell>
          <cell r="C3793" t="str">
            <v>UN</v>
          </cell>
          <cell r="D3793">
            <v>404925.75</v>
          </cell>
          <cell r="E3793">
            <v>31691.81</v>
          </cell>
          <cell r="F3793">
            <v>436617.56</v>
          </cell>
        </row>
        <row r="3794">
          <cell r="A3794" t="str">
            <v>61.10.010</v>
          </cell>
          <cell r="B3794" t="str">
            <v>Resfriadora de líquidos (chiller), com compressor e condensação à ar, capacidade de 200-210 TR</v>
          </cell>
          <cell r="C3794" t="str">
            <v>UN</v>
          </cell>
          <cell r="D3794">
            <v>728865.95</v>
          </cell>
          <cell r="E3794">
            <v>28813.3</v>
          </cell>
          <cell r="F3794">
            <v>757679.25</v>
          </cell>
        </row>
        <row r="3795">
          <cell r="A3795" t="str">
            <v>61.10.012</v>
          </cell>
          <cell r="B3795" t="str">
            <v>Resfriadora de líquidos (chiller), com compressor e condensação à ar, capacidade de 80 TR</v>
          </cell>
          <cell r="C3795" t="str">
            <v>UN</v>
          </cell>
          <cell r="D3795">
            <v>289948.79999999999</v>
          </cell>
          <cell r="E3795">
            <v>23800.720000000001</v>
          </cell>
          <cell r="F3795">
            <v>313749.52</v>
          </cell>
        </row>
        <row r="3796">
          <cell r="A3796" t="str">
            <v>61.10.014</v>
          </cell>
          <cell r="B3796" t="str">
            <v>Resfriadora de líquidos (chiller), com compressor e condensação à ar, capacidade de 20 TR</v>
          </cell>
          <cell r="C3796" t="str">
            <v>UN</v>
          </cell>
          <cell r="D3796">
            <v>98613.15</v>
          </cell>
          <cell r="E3796">
            <v>14875.46</v>
          </cell>
          <cell r="F3796">
            <v>113488.61</v>
          </cell>
        </row>
        <row r="3797">
          <cell r="A3797" t="str">
            <v>61.10.100</v>
          </cell>
          <cell r="B3797" t="str">
            <v>Tratamento de ar (fan-coil) tipo Air Handling Unit de concepção modular, capacidade de 10 TR</v>
          </cell>
          <cell r="C3797" t="str">
            <v>UN</v>
          </cell>
          <cell r="D3797">
            <v>20048.599999999999</v>
          </cell>
          <cell r="E3797">
            <v>3520.9</v>
          </cell>
          <cell r="F3797">
            <v>23569.5</v>
          </cell>
        </row>
        <row r="3798">
          <cell r="A3798" t="str">
            <v>61.10.101</v>
          </cell>
          <cell r="B3798" t="str">
            <v>Tratamento de ar (fan-Coil) tipo Air Handling Unit de concepção modular, capacidade de 6 TR</v>
          </cell>
          <cell r="C3798" t="str">
            <v>UN</v>
          </cell>
          <cell r="D3798">
            <v>16798.240000000002</v>
          </cell>
          <cell r="E3798">
            <v>3520.9</v>
          </cell>
          <cell r="F3798">
            <v>20319.14</v>
          </cell>
        </row>
        <row r="3799">
          <cell r="A3799" t="str">
            <v>61.10.110</v>
          </cell>
          <cell r="B3799" t="str">
            <v>Tratamento de ar (fan-coil) tipo Air Handling Unit de concepção modular, capacidade de 40 TR</v>
          </cell>
          <cell r="C3799" t="str">
            <v>UN</v>
          </cell>
          <cell r="D3799">
            <v>54948.24</v>
          </cell>
          <cell r="E3799">
            <v>7692.24</v>
          </cell>
          <cell r="F3799">
            <v>62640.480000000003</v>
          </cell>
        </row>
        <row r="3800">
          <cell r="A3800" t="str">
            <v>61.10.120</v>
          </cell>
          <cell r="B3800" t="str">
            <v>Tratamento de ar (fan-coil) tipo Air Handling Unit de concepção modular, capacidade de 50 TR</v>
          </cell>
          <cell r="C3800" t="str">
            <v>UN</v>
          </cell>
          <cell r="D3800">
            <v>50121.43</v>
          </cell>
          <cell r="E3800">
            <v>9385.7999999999993</v>
          </cell>
          <cell r="F3800">
            <v>59507.23</v>
          </cell>
        </row>
        <row r="3801">
          <cell r="A3801" t="str">
            <v>61.10.200</v>
          </cell>
          <cell r="B3801" t="str">
            <v>Tratamento de ar compacta fancolete hidrônico tipo piso-teto, vazão de ar nominal 637 m³/h, capacidade de refrigeração 14.000 Btu/h - 1,2 TR</v>
          </cell>
          <cell r="C3801" t="str">
            <v>UN</v>
          </cell>
          <cell r="D3801">
            <v>5355.22</v>
          </cell>
          <cell r="E3801">
            <v>594.32000000000005</v>
          </cell>
          <cell r="F3801">
            <v>5949.54</v>
          </cell>
        </row>
        <row r="3802">
          <cell r="A3802" t="str">
            <v>61.10.210</v>
          </cell>
          <cell r="B3802" t="str">
            <v>Tratamento de ar compacta fancolete hidrônico tipo piso-teto, vazão de ar nominal 1.215 m³/h, capacidade de refrigeração 25.000 Btu/h - 2,1 TR</v>
          </cell>
          <cell r="C3802" t="str">
            <v>UN</v>
          </cell>
          <cell r="D3802">
            <v>5922.54</v>
          </cell>
          <cell r="E3802">
            <v>742.9</v>
          </cell>
          <cell r="F3802">
            <v>6665.44</v>
          </cell>
        </row>
        <row r="3803">
          <cell r="A3803" t="str">
            <v>61.10.220</v>
          </cell>
          <cell r="B3803" t="str">
            <v>Tratamento de ar compacta fancolete hidrônico tipo piso-teto, vazão de ar nominal 1.758 m³/h, capacidade de refrigeração 36.000 Btu/h - 3,0 TR</v>
          </cell>
          <cell r="C3803" t="str">
            <v>UN</v>
          </cell>
          <cell r="D3803">
            <v>7298.34</v>
          </cell>
          <cell r="E3803">
            <v>891.48</v>
          </cell>
          <cell r="F3803">
            <v>8189.82</v>
          </cell>
        </row>
        <row r="3804">
          <cell r="A3804" t="str">
            <v>61.10.230</v>
          </cell>
          <cell r="B3804" t="str">
            <v>Tratamento de ar compacta fancolete hidrônico tipo piso-teto, vazão de ar nominal 2.166 m³/h, capacidade de refrigeração 48.000 Btu/h - 4,0 TR</v>
          </cell>
          <cell r="C3804" t="str">
            <v>UN</v>
          </cell>
          <cell r="D3804">
            <v>7102.06</v>
          </cell>
          <cell r="E3804">
            <v>965.77</v>
          </cell>
          <cell r="F3804">
            <v>8067.83</v>
          </cell>
        </row>
        <row r="3805">
          <cell r="A3805" t="str">
            <v>61.10.250</v>
          </cell>
          <cell r="B3805" t="str">
            <v>Tratamento de ar compacta fancolete hidrônico tipo cassete, capacidade de refrigeração 20.000 Btu/h - 1,6 TR</v>
          </cell>
          <cell r="C3805" t="str">
            <v>UN</v>
          </cell>
          <cell r="D3805">
            <v>5732.13</v>
          </cell>
          <cell r="E3805">
            <v>465.21</v>
          </cell>
          <cell r="F3805">
            <v>6197.34</v>
          </cell>
        </row>
        <row r="3806">
          <cell r="A3806" t="str">
            <v>61.10.260</v>
          </cell>
          <cell r="B3806" t="str">
            <v>Tratamento de ar compacta fancolete hidrônico tipo cassete, capacidade de refrigeração 25.000 Btu/h - 2,1 TR</v>
          </cell>
          <cell r="C3806" t="str">
            <v>UN</v>
          </cell>
          <cell r="D3806">
            <v>5278.51</v>
          </cell>
          <cell r="E3806">
            <v>465.21</v>
          </cell>
          <cell r="F3806">
            <v>5743.72</v>
          </cell>
        </row>
        <row r="3807">
          <cell r="A3807" t="str">
            <v>61.10.270</v>
          </cell>
          <cell r="B3807" t="str">
            <v>Tratamento de ar compacta fancolete hidrônico tipo cassete, capacidade de refrigeração 32.000 Btu/h - 2,6 TR</v>
          </cell>
          <cell r="C3807" t="str">
            <v>UN</v>
          </cell>
          <cell r="D3807">
            <v>5929.6</v>
          </cell>
          <cell r="E3807">
            <v>465.21</v>
          </cell>
          <cell r="F3807">
            <v>6394.81</v>
          </cell>
        </row>
        <row r="3808">
          <cell r="A3808" t="str">
            <v>61.10.300</v>
          </cell>
          <cell r="B3808" t="str">
            <v>Duto flexível aluminizado, seção circular de 10cm (4´)</v>
          </cell>
          <cell r="C3808" t="str">
            <v>M</v>
          </cell>
          <cell r="D3808">
            <v>12.69</v>
          </cell>
          <cell r="E3808">
            <v>12.91</v>
          </cell>
          <cell r="F3808">
            <v>25.6</v>
          </cell>
        </row>
        <row r="3809">
          <cell r="A3809" t="str">
            <v>61.10.310</v>
          </cell>
          <cell r="B3809" t="str">
            <v>Duto flexível aluminizado, seção circular de 15cm (6´)</v>
          </cell>
          <cell r="C3809" t="str">
            <v>M</v>
          </cell>
          <cell r="D3809">
            <v>18.23</v>
          </cell>
          <cell r="E3809">
            <v>12.91</v>
          </cell>
          <cell r="F3809">
            <v>31.14</v>
          </cell>
        </row>
        <row r="3810">
          <cell r="A3810" t="str">
            <v>61.10.320</v>
          </cell>
          <cell r="B3810" t="str">
            <v>Duto flexível aluminizado, seção circular de 20cm (8´)</v>
          </cell>
          <cell r="C3810" t="str">
            <v>M</v>
          </cell>
          <cell r="D3810">
            <v>25.92</v>
          </cell>
          <cell r="E3810">
            <v>12.91</v>
          </cell>
          <cell r="F3810">
            <v>38.83</v>
          </cell>
        </row>
        <row r="3811">
          <cell r="A3811" t="str">
            <v>61.10.380</v>
          </cell>
          <cell r="B3811" t="str">
            <v>Duto em painel rígido de lã de vidro acústico, espessura 25 mm</v>
          </cell>
          <cell r="C3811" t="str">
            <v>M2</v>
          </cell>
          <cell r="D3811">
            <v>83.98</v>
          </cell>
          <cell r="E3811">
            <v>92.87</v>
          </cell>
          <cell r="F3811">
            <v>176.85</v>
          </cell>
        </row>
        <row r="3812">
          <cell r="A3812" t="str">
            <v>61.10.400</v>
          </cell>
          <cell r="B3812" t="str">
            <v>Damper corta fogo (DCF) tipo comporta, com elemento fusível e chave fim de curso.</v>
          </cell>
          <cell r="C3812" t="str">
            <v>M2</v>
          </cell>
          <cell r="D3812">
            <v>5609.11</v>
          </cell>
          <cell r="F3812">
            <v>5609.11</v>
          </cell>
        </row>
        <row r="3813">
          <cell r="A3813" t="str">
            <v>61.10.401</v>
          </cell>
          <cell r="B3813" t="str">
            <v>Damper de regulagem manual, tamanho: 0,10 m² a 0,14 m²</v>
          </cell>
          <cell r="C3813" t="str">
            <v>M2</v>
          </cell>
          <cell r="D3813">
            <v>2137.77</v>
          </cell>
          <cell r="E3813">
            <v>120.6</v>
          </cell>
          <cell r="F3813">
            <v>2258.37</v>
          </cell>
        </row>
        <row r="3814">
          <cell r="A3814" t="str">
            <v>61.10.402</v>
          </cell>
          <cell r="B3814" t="str">
            <v>Damper de regulagem manual, tamanho: 0,15 m² a 0,20 m²</v>
          </cell>
          <cell r="C3814" t="str">
            <v>M2</v>
          </cell>
          <cell r="D3814">
            <v>1802.23</v>
          </cell>
          <cell r="E3814">
            <v>93.2</v>
          </cell>
          <cell r="F3814">
            <v>1895.43</v>
          </cell>
        </row>
        <row r="3815">
          <cell r="A3815" t="str">
            <v>61.10.403</v>
          </cell>
          <cell r="B3815" t="str">
            <v>Damper de regulagem manual, tamanho: 0,21 m² a 0,40 m²</v>
          </cell>
          <cell r="C3815" t="str">
            <v>M2</v>
          </cell>
          <cell r="D3815">
            <v>1399.8</v>
          </cell>
          <cell r="E3815">
            <v>82.24</v>
          </cell>
          <cell r="F3815">
            <v>1482.04</v>
          </cell>
        </row>
        <row r="3816">
          <cell r="A3816" t="str">
            <v>61.10.410</v>
          </cell>
          <cell r="B3816" t="str">
            <v>Serviço de instalação de Damper Corta Fogo</v>
          </cell>
          <cell r="C3816" t="str">
            <v>UN</v>
          </cell>
          <cell r="E3816">
            <v>350.68</v>
          </cell>
          <cell r="F3816">
            <v>350.68</v>
          </cell>
        </row>
        <row r="3817">
          <cell r="A3817" t="str">
            <v>61.10.430</v>
          </cell>
          <cell r="B3817" t="str">
            <v>Tanque de compensação pressurizado, capacidade (volume mínimo) de 250 litros</v>
          </cell>
          <cell r="C3817" t="str">
            <v>UN</v>
          </cell>
          <cell r="D3817">
            <v>7615.23</v>
          </cell>
          <cell r="E3817">
            <v>1485.8</v>
          </cell>
          <cell r="F3817">
            <v>9101.0300000000007</v>
          </cell>
        </row>
        <row r="3818">
          <cell r="A3818" t="str">
            <v>61.10.440</v>
          </cell>
          <cell r="B3818" t="str">
            <v>Registro de regulagem de vazão de ar</v>
          </cell>
          <cell r="C3818" t="str">
            <v>UN</v>
          </cell>
          <cell r="D3818">
            <v>157.11000000000001</v>
          </cell>
          <cell r="E3818">
            <v>43.86</v>
          </cell>
          <cell r="F3818">
            <v>200.97</v>
          </cell>
        </row>
        <row r="3819">
          <cell r="A3819" t="str">
            <v>61.10.510</v>
          </cell>
          <cell r="B3819" t="str">
            <v>Difusor de ar de longo alcance tipo Jet-Nozzles, vazão de ar 1.330 m³/h</v>
          </cell>
          <cell r="C3819" t="str">
            <v>UN</v>
          </cell>
          <cell r="D3819">
            <v>1214.1300000000001</v>
          </cell>
          <cell r="E3819">
            <v>126.09</v>
          </cell>
          <cell r="F3819">
            <v>1340.22</v>
          </cell>
        </row>
        <row r="3820">
          <cell r="A3820" t="str">
            <v>61.10.511</v>
          </cell>
          <cell r="B3820" t="str">
            <v>Difusor para insuflamento de ar com plenum, multivias e colarinho</v>
          </cell>
          <cell r="C3820" t="str">
            <v>M2</v>
          </cell>
          <cell r="D3820">
            <v>4137.8100000000004</v>
          </cell>
          <cell r="E3820">
            <v>191.88</v>
          </cell>
          <cell r="F3820">
            <v>4329.6899999999996</v>
          </cell>
        </row>
        <row r="3821">
          <cell r="A3821" t="str">
            <v>61.10.512</v>
          </cell>
          <cell r="B3821" t="str">
            <v>Difusor para insuflamento de ar com plenum, com 2 aberturas</v>
          </cell>
          <cell r="C3821" t="str">
            <v>M</v>
          </cell>
          <cell r="D3821">
            <v>4426.8599999999997</v>
          </cell>
          <cell r="E3821">
            <v>47.86</v>
          </cell>
          <cell r="F3821">
            <v>4474.72</v>
          </cell>
        </row>
        <row r="3822">
          <cell r="A3822" t="str">
            <v>61.10.513</v>
          </cell>
          <cell r="B3822" t="str">
            <v>Difusor de plástico, diâmetro 15 cm</v>
          </cell>
          <cell r="C3822" t="str">
            <v>UN</v>
          </cell>
          <cell r="D3822">
            <v>81.489999999999995</v>
          </cell>
          <cell r="E3822">
            <v>43.86</v>
          </cell>
          <cell r="F3822">
            <v>125.35</v>
          </cell>
        </row>
        <row r="3823">
          <cell r="A3823" t="str">
            <v>61.10.514</v>
          </cell>
          <cell r="B3823" t="str">
            <v>Difusor de plástico, diâmetro 20 cm</v>
          </cell>
          <cell r="C3823" t="str">
            <v>UN</v>
          </cell>
          <cell r="D3823">
            <v>107.57</v>
          </cell>
          <cell r="E3823">
            <v>43.86</v>
          </cell>
          <cell r="F3823">
            <v>151.43</v>
          </cell>
        </row>
        <row r="3824">
          <cell r="A3824" t="str">
            <v>61.10.530</v>
          </cell>
          <cell r="B3824" t="str">
            <v>Difusor de insuflação de ar tipo direcional, medindo 30 x 30 cm</v>
          </cell>
          <cell r="C3824" t="str">
            <v>UN</v>
          </cell>
          <cell r="D3824">
            <v>316.26</v>
          </cell>
          <cell r="E3824">
            <v>43.86</v>
          </cell>
          <cell r="F3824">
            <v>360.12</v>
          </cell>
        </row>
        <row r="3825">
          <cell r="A3825" t="str">
            <v>61.10.550</v>
          </cell>
          <cell r="B3825" t="str">
            <v>Difusor de insuflação de ar tipo direcional, medindo 45 x 15 cm</v>
          </cell>
          <cell r="C3825" t="str">
            <v>UN</v>
          </cell>
          <cell r="D3825">
            <v>247.68</v>
          </cell>
          <cell r="E3825">
            <v>43.86</v>
          </cell>
          <cell r="F3825">
            <v>291.54000000000002</v>
          </cell>
        </row>
        <row r="3826">
          <cell r="A3826" t="str">
            <v>61.10.564</v>
          </cell>
          <cell r="B3826" t="str">
            <v>Grelha de insuflação de ar em alumínio anodizado, de dupla deflexão, tamanho: até 0,10 m²</v>
          </cell>
          <cell r="C3826" t="str">
            <v>M2</v>
          </cell>
          <cell r="D3826">
            <v>2805.86</v>
          </cell>
          <cell r="E3826">
            <v>268.62</v>
          </cell>
          <cell r="F3826">
            <v>3074.48</v>
          </cell>
        </row>
        <row r="3827">
          <cell r="A3827" t="str">
            <v>61.10.565</v>
          </cell>
          <cell r="B3827" t="str">
            <v>Grelha de insuflação de ar em alumínio anodizado, de dupla deflexão, tamanho: acima de 0,10 m² até 0,50 m²</v>
          </cell>
          <cell r="C3827" t="str">
            <v>M2</v>
          </cell>
          <cell r="D3827">
            <v>2031.68</v>
          </cell>
          <cell r="E3827">
            <v>109.64</v>
          </cell>
          <cell r="F3827">
            <v>2141.3200000000002</v>
          </cell>
        </row>
        <row r="3828">
          <cell r="A3828" t="str">
            <v>61.10.566</v>
          </cell>
          <cell r="B3828" t="str">
            <v>Grelha de insuflação de ar em alumínio anodizado, de dupla deflexão, tamanho: acima de 0,50 m² até 1,00 m²</v>
          </cell>
          <cell r="C3828" t="str">
            <v>M2</v>
          </cell>
          <cell r="D3828">
            <v>1675.49</v>
          </cell>
          <cell r="E3828">
            <v>54.82</v>
          </cell>
          <cell r="F3828">
            <v>1730.31</v>
          </cell>
        </row>
        <row r="3829">
          <cell r="A3829" t="str">
            <v>61.10.567</v>
          </cell>
          <cell r="B3829" t="str">
            <v>Grelha de porta, tamanho: 0,14 m² a 0,30 m²</v>
          </cell>
          <cell r="C3829" t="str">
            <v>M2</v>
          </cell>
          <cell r="D3829">
            <v>1586.64</v>
          </cell>
          <cell r="E3829">
            <v>120.6</v>
          </cell>
          <cell r="F3829">
            <v>1707.24</v>
          </cell>
        </row>
        <row r="3830">
          <cell r="A3830" t="str">
            <v>61.10.568</v>
          </cell>
          <cell r="B3830" t="str">
            <v>Grelha de porta, tamanho: 0,07 m² a 0,13 m²</v>
          </cell>
          <cell r="C3830" t="str">
            <v>M2</v>
          </cell>
          <cell r="D3830">
            <v>1981.73</v>
          </cell>
          <cell r="E3830">
            <v>158.97999999999999</v>
          </cell>
          <cell r="F3830">
            <v>2140.71</v>
          </cell>
        </row>
        <row r="3831">
          <cell r="A3831" t="str">
            <v>61.10.569</v>
          </cell>
          <cell r="B3831" t="str">
            <v>Grelha de porta, tamanho: 0,03 m² a 0,06 m²</v>
          </cell>
          <cell r="C3831" t="str">
            <v>M2</v>
          </cell>
          <cell r="D3831">
            <v>3256.03</v>
          </cell>
          <cell r="E3831">
            <v>263.14</v>
          </cell>
          <cell r="F3831">
            <v>3519.17</v>
          </cell>
        </row>
        <row r="3832">
          <cell r="A3832" t="str">
            <v>61.10.574</v>
          </cell>
          <cell r="B3832" t="str">
            <v>Grelha de retorno/exaustão com registro, tamanho: 0,03 m² a 0,06 m²</v>
          </cell>
          <cell r="C3832" t="str">
            <v>M2</v>
          </cell>
          <cell r="D3832">
            <v>2520.7600000000002</v>
          </cell>
          <cell r="E3832">
            <v>197.35</v>
          </cell>
          <cell r="F3832">
            <v>2718.11</v>
          </cell>
        </row>
        <row r="3833">
          <cell r="A3833" t="str">
            <v>61.10.575</v>
          </cell>
          <cell r="B3833" t="str">
            <v>Grelha de retorno/exaustão com registro, tamanho: 0,07 m² a 0,13 m²</v>
          </cell>
          <cell r="C3833" t="str">
            <v>M2</v>
          </cell>
          <cell r="D3833">
            <v>1825.57</v>
          </cell>
          <cell r="E3833">
            <v>137.06</v>
          </cell>
          <cell r="F3833">
            <v>1962.63</v>
          </cell>
        </row>
        <row r="3834">
          <cell r="A3834" t="str">
            <v>61.10.576</v>
          </cell>
          <cell r="B3834" t="str">
            <v>Grelha de retorno/exaustão com registro, tamanho: 0,14 m² a 0,19 m²</v>
          </cell>
          <cell r="C3834" t="str">
            <v>M2</v>
          </cell>
          <cell r="D3834">
            <v>1503.57</v>
          </cell>
          <cell r="E3834">
            <v>109.64</v>
          </cell>
          <cell r="F3834">
            <v>1613.21</v>
          </cell>
        </row>
        <row r="3835">
          <cell r="A3835" t="str">
            <v>61.10.577</v>
          </cell>
          <cell r="B3835" t="str">
            <v>Grelha de retorno/exaustão com registro, tamanho: 0,20 m² a 0,40 m²</v>
          </cell>
          <cell r="C3835" t="str">
            <v>M2</v>
          </cell>
          <cell r="D3835">
            <v>1358.51</v>
          </cell>
          <cell r="E3835">
            <v>93.2</v>
          </cell>
          <cell r="F3835">
            <v>1451.71</v>
          </cell>
        </row>
        <row r="3836">
          <cell r="A3836" t="str">
            <v>61.10.578</v>
          </cell>
          <cell r="B3836" t="str">
            <v>Grelha de retorno/exaustão com registro, tamanho: 0,41 m² a 0,65 m²</v>
          </cell>
          <cell r="C3836" t="str">
            <v>M2</v>
          </cell>
          <cell r="D3836">
            <v>1156.72</v>
          </cell>
          <cell r="E3836">
            <v>82.24</v>
          </cell>
          <cell r="F3836">
            <v>1238.96</v>
          </cell>
        </row>
        <row r="3837">
          <cell r="A3837" t="str">
            <v>61.10.581</v>
          </cell>
          <cell r="B3837" t="str">
            <v>Veneziana com tela e filtro G4</v>
          </cell>
          <cell r="C3837" t="str">
            <v>M2</v>
          </cell>
          <cell r="D3837">
            <v>1688.01</v>
          </cell>
          <cell r="E3837">
            <v>109.64</v>
          </cell>
          <cell r="F3837">
            <v>1797.65</v>
          </cell>
        </row>
        <row r="3838">
          <cell r="A3838" t="str">
            <v>61.10.582</v>
          </cell>
          <cell r="B3838" t="str">
            <v>Veneziana com tela</v>
          </cell>
          <cell r="C3838" t="str">
            <v>M2</v>
          </cell>
          <cell r="D3838">
            <v>1172.22</v>
          </cell>
          <cell r="E3838">
            <v>65.78</v>
          </cell>
          <cell r="F3838">
            <v>1238</v>
          </cell>
        </row>
        <row r="3839">
          <cell r="A3839" t="str">
            <v>61.10.583</v>
          </cell>
          <cell r="B3839" t="str">
            <v>Veneziana com tela, tamanho 38,5 x 33 cm</v>
          </cell>
          <cell r="C3839" t="str">
            <v>UN</v>
          </cell>
          <cell r="D3839">
            <v>173.93</v>
          </cell>
          <cell r="E3839">
            <v>49.34</v>
          </cell>
          <cell r="F3839">
            <v>223.27</v>
          </cell>
        </row>
        <row r="3840">
          <cell r="A3840" t="str">
            <v>61.10.584</v>
          </cell>
          <cell r="B3840" t="str">
            <v>Veneziana com tela, tamanho 78,5 x 33 cm</v>
          </cell>
          <cell r="C3840" t="str">
            <v>UN</v>
          </cell>
          <cell r="D3840">
            <v>269.39</v>
          </cell>
          <cell r="E3840">
            <v>65.78</v>
          </cell>
          <cell r="F3840">
            <v>335.17</v>
          </cell>
        </row>
        <row r="3841">
          <cell r="A3841" t="str">
            <v>61.14</v>
          </cell>
          <cell r="B3841" t="str">
            <v>Ventilacao</v>
          </cell>
        </row>
        <row r="3842">
          <cell r="A3842" t="str">
            <v>61.14.005</v>
          </cell>
          <cell r="B3842" t="str">
            <v>Caixa ventiladora com ventilador centrífugo, vazão 4.600 m³/h, pressão 30 mmCA - 220 / 380 V / 60HZ</v>
          </cell>
          <cell r="C3842" t="str">
            <v>UN</v>
          </cell>
          <cell r="D3842">
            <v>6880.38</v>
          </cell>
          <cell r="E3842">
            <v>2228.6999999999998</v>
          </cell>
          <cell r="F3842">
            <v>9109.08</v>
          </cell>
        </row>
        <row r="3843">
          <cell r="A3843" t="str">
            <v>61.14.015</v>
          </cell>
          <cell r="B3843" t="str">
            <v>Caixa ventiladora com ventilador centrífugo, vazão 28.000 m³/h, pressão 30 mmCA - 220 / 380 V / 60HZ</v>
          </cell>
          <cell r="C3843" t="str">
            <v>UN</v>
          </cell>
          <cell r="D3843">
            <v>22865.58</v>
          </cell>
          <cell r="E3843">
            <v>5200.3</v>
          </cell>
          <cell r="F3843">
            <v>28065.88</v>
          </cell>
        </row>
        <row r="3844">
          <cell r="A3844" t="str">
            <v>61.14.050</v>
          </cell>
          <cell r="B3844" t="str">
            <v>Caixa ventiladora com ventilador centrífugo, vazão 8.800 m³/h, pressão 35 mmCA - 220/380 V / 60Hz</v>
          </cell>
          <cell r="C3844" t="str">
            <v>UN</v>
          </cell>
          <cell r="D3844">
            <v>10395.56</v>
          </cell>
          <cell r="E3844">
            <v>287.16000000000003</v>
          </cell>
          <cell r="F3844">
            <v>10682.72</v>
          </cell>
        </row>
        <row r="3845">
          <cell r="A3845" t="str">
            <v>61.14.051</v>
          </cell>
          <cell r="B3845" t="str">
            <v>Caixa ventiladora com ventilador centrífugo, vazão 10.000 m³/h, pressão 30 mmCA - 220/380 V / 60Hz</v>
          </cell>
          <cell r="C3845" t="str">
            <v>UN</v>
          </cell>
          <cell r="D3845">
            <v>8173.42</v>
          </cell>
          <cell r="E3845">
            <v>287.16000000000003</v>
          </cell>
          <cell r="F3845">
            <v>8460.58</v>
          </cell>
        </row>
        <row r="3846">
          <cell r="A3846" t="str">
            <v>61.14.070</v>
          </cell>
          <cell r="B3846" t="str">
            <v>Caixa ventiladora com ventilador centrífugo, vazão 1.710 m³/h, pressão 35 mmCA - 220/380 V / 60Hz</v>
          </cell>
          <cell r="C3846" t="str">
            <v>UN</v>
          </cell>
          <cell r="D3846">
            <v>4965.1499999999996</v>
          </cell>
          <cell r="E3846">
            <v>287.16000000000003</v>
          </cell>
          <cell r="F3846">
            <v>5252.31</v>
          </cell>
        </row>
        <row r="3847">
          <cell r="A3847" t="str">
            <v>61.14.080</v>
          </cell>
          <cell r="B3847" t="str">
            <v>Caixa ventiladora com ventilador centrífugo, vazão 1.190 m³/h, pressão 37 mmCA - 220/380 V / 60Hz</v>
          </cell>
          <cell r="C3847" t="str">
            <v>UN</v>
          </cell>
          <cell r="D3847">
            <v>4188.16</v>
          </cell>
          <cell r="E3847">
            <v>287.16000000000003</v>
          </cell>
          <cell r="F3847">
            <v>4475.32</v>
          </cell>
        </row>
        <row r="3848">
          <cell r="A3848" t="str">
            <v>61.14.100</v>
          </cell>
          <cell r="B3848" t="str">
            <v>Ventilador centrífugo de dupla aspiração "limite-load", vazão 20.000 m³/h, pressão 50 mmCA - 380/660 V / 60 Hz</v>
          </cell>
          <cell r="C3848" t="str">
            <v>UN</v>
          </cell>
          <cell r="D3848">
            <v>16380.35</v>
          </cell>
          <cell r="E3848">
            <v>673.3</v>
          </cell>
          <cell r="F3848">
            <v>17053.650000000001</v>
          </cell>
        </row>
        <row r="3849">
          <cell r="A3849" t="str">
            <v>61.15</v>
          </cell>
          <cell r="B3849" t="str">
            <v>Controles para Fan-Coil e CAG</v>
          </cell>
        </row>
        <row r="3850">
          <cell r="A3850" t="str">
            <v>61.15.010</v>
          </cell>
          <cell r="B3850" t="str">
            <v>Fonte de alimentação universal bivolt com saída de 24 V - 1,5 A - 35 W</v>
          </cell>
          <cell r="C3850" t="str">
            <v>UN</v>
          </cell>
          <cell r="D3850">
            <v>172.08</v>
          </cell>
          <cell r="E3850">
            <v>2.39</v>
          </cell>
          <cell r="F3850">
            <v>174.47</v>
          </cell>
        </row>
        <row r="3851">
          <cell r="A3851" t="str">
            <v>61.15.020</v>
          </cell>
          <cell r="B3851" t="str">
            <v>Tomada simples de sobrepor universal 2P+T - 10 A - 250 V</v>
          </cell>
          <cell r="C3851" t="str">
            <v>UN</v>
          </cell>
          <cell r="D3851">
            <v>10.78</v>
          </cell>
          <cell r="E3851">
            <v>14.36</v>
          </cell>
          <cell r="F3851">
            <v>25.14</v>
          </cell>
        </row>
        <row r="3852">
          <cell r="A3852" t="str">
            <v>61.15.030</v>
          </cell>
          <cell r="B3852" t="str">
            <v>Transformador abaixador, entrada 110/220V, saída 24V+24V, corrente secundário 6A</v>
          </cell>
          <cell r="C3852" t="str">
            <v>UN</v>
          </cell>
          <cell r="D3852">
            <v>229.42</v>
          </cell>
          <cell r="E3852">
            <v>2.39</v>
          </cell>
          <cell r="F3852">
            <v>231.81</v>
          </cell>
        </row>
        <row r="3853">
          <cell r="A3853" t="str">
            <v>61.15.040</v>
          </cell>
          <cell r="B3853" t="str">
            <v>Atuador Floating de 40Nm, sinal de controle 3 e 2 pontos, tensão de entrada AC/DC 24V, IP 54</v>
          </cell>
          <cell r="C3853" t="str">
            <v>UN</v>
          </cell>
          <cell r="D3853">
            <v>2897.98</v>
          </cell>
          <cell r="E3853">
            <v>14.62</v>
          </cell>
          <cell r="F3853">
            <v>2912.6</v>
          </cell>
        </row>
        <row r="3854">
          <cell r="A3854" t="str">
            <v>61.15.050</v>
          </cell>
          <cell r="B3854" t="str">
            <v>Válvula motorizada esfera, com duas vias atuador floating, diâmetro 3/4´ a 1 1/2´</v>
          </cell>
          <cell r="C3854" t="str">
            <v>UN</v>
          </cell>
          <cell r="D3854">
            <v>2430.87</v>
          </cell>
          <cell r="E3854">
            <v>21.92</v>
          </cell>
          <cell r="F3854">
            <v>2452.79</v>
          </cell>
        </row>
        <row r="3855">
          <cell r="A3855" t="str">
            <v>61.15.060</v>
          </cell>
          <cell r="B3855" t="str">
            <v>Válvula de balanceamento diâmetro 1´ a 2 1/2´</v>
          </cell>
          <cell r="C3855" t="str">
            <v>UN</v>
          </cell>
          <cell r="D3855">
            <v>1005.91</v>
          </cell>
          <cell r="E3855">
            <v>17.05</v>
          </cell>
          <cell r="F3855">
            <v>1022.96</v>
          </cell>
        </row>
        <row r="3856">
          <cell r="A3856" t="str">
            <v>61.15.070</v>
          </cell>
          <cell r="B3856" t="str">
            <v>Válvula borboleta na configuração wafer motorizada atuador floating diâmetro 3´ a 4´</v>
          </cell>
          <cell r="C3856" t="str">
            <v>UN</v>
          </cell>
          <cell r="D3856">
            <v>2539.9499999999998</v>
          </cell>
          <cell r="E3856">
            <v>21.92</v>
          </cell>
          <cell r="F3856">
            <v>2561.87</v>
          </cell>
        </row>
        <row r="3857">
          <cell r="A3857" t="str">
            <v>61.15.080</v>
          </cell>
          <cell r="B3857" t="str">
            <v>Válvula duas vias on/off retorno elétrico diâmetro 1/2´ a 3/4´</v>
          </cell>
          <cell r="C3857" t="str">
            <v>UN</v>
          </cell>
          <cell r="D3857">
            <v>341.37</v>
          </cell>
          <cell r="E3857">
            <v>21.92</v>
          </cell>
          <cell r="F3857">
            <v>363.29</v>
          </cell>
        </row>
        <row r="3858">
          <cell r="A3858" t="str">
            <v>61.15.090</v>
          </cell>
          <cell r="B3858" t="str">
            <v>Válvula esfera motorizada de duas vias de atuador proporcional diâmetro 2´ a 2 1/2´</v>
          </cell>
          <cell r="C3858" t="str">
            <v>UN</v>
          </cell>
          <cell r="D3858">
            <v>2109.94</v>
          </cell>
          <cell r="E3858">
            <v>21.92</v>
          </cell>
          <cell r="F3858">
            <v>2131.86</v>
          </cell>
        </row>
        <row r="3859">
          <cell r="A3859" t="str">
            <v>61.15.100</v>
          </cell>
          <cell r="B3859" t="str">
            <v>Atuador proporcional de 10 Nm, tensão de entrada AC/DC 24 V - IP 54</v>
          </cell>
          <cell r="C3859" t="str">
            <v>UN</v>
          </cell>
          <cell r="D3859">
            <v>965.37</v>
          </cell>
          <cell r="E3859">
            <v>14.62</v>
          </cell>
          <cell r="F3859">
            <v>979.99</v>
          </cell>
        </row>
        <row r="3860">
          <cell r="A3860" t="str">
            <v>61.15.110</v>
          </cell>
          <cell r="B3860" t="str">
            <v>Válvula esfera duas vias flangeada, diâmetro 3´</v>
          </cell>
          <cell r="C3860" t="str">
            <v>UN</v>
          </cell>
          <cell r="D3860">
            <v>2147.71</v>
          </cell>
          <cell r="E3860">
            <v>17.05</v>
          </cell>
          <cell r="F3860">
            <v>2164.7600000000002</v>
          </cell>
        </row>
        <row r="3861">
          <cell r="A3861" t="str">
            <v>61.15.120</v>
          </cell>
          <cell r="B3861" t="str">
            <v>Acoplador a relé 24 VCC/VAC - 1 contato reversível</v>
          </cell>
          <cell r="C3861" t="str">
            <v>UN</v>
          </cell>
          <cell r="D3861">
            <v>121.58</v>
          </cell>
          <cell r="E3861">
            <v>7.18</v>
          </cell>
          <cell r="F3861">
            <v>128.76</v>
          </cell>
        </row>
        <row r="3862">
          <cell r="A3862" t="str">
            <v>61.15.130</v>
          </cell>
          <cell r="B3862" t="str">
            <v>Chave de fluxo para ar</v>
          </cell>
          <cell r="C3862" t="str">
            <v>UN</v>
          </cell>
          <cell r="D3862">
            <v>251.17</v>
          </cell>
          <cell r="E3862">
            <v>72.44</v>
          </cell>
          <cell r="F3862">
            <v>323.61</v>
          </cell>
        </row>
        <row r="3863">
          <cell r="A3863" t="str">
            <v>61.15.140</v>
          </cell>
          <cell r="B3863" t="str">
            <v>Repetidor de sinal I/I e V/I</v>
          </cell>
          <cell r="C3863" t="str">
            <v>UN</v>
          </cell>
          <cell r="D3863">
            <v>1663.22</v>
          </cell>
          <cell r="E3863">
            <v>49.6</v>
          </cell>
          <cell r="F3863">
            <v>1712.82</v>
          </cell>
        </row>
        <row r="3864">
          <cell r="A3864" t="str">
            <v>61.15.150</v>
          </cell>
          <cell r="B3864" t="str">
            <v>Relé de corrente ajustável de 0 a 200 A</v>
          </cell>
          <cell r="C3864" t="str">
            <v>UN</v>
          </cell>
          <cell r="D3864">
            <v>351.02</v>
          </cell>
          <cell r="E3864">
            <v>35.89</v>
          </cell>
          <cell r="F3864">
            <v>386.91</v>
          </cell>
        </row>
        <row r="3865">
          <cell r="A3865" t="str">
            <v>61.15.160</v>
          </cell>
          <cell r="B3865" t="str">
            <v>Sensor de temperatura ambiente PT100 - 2 fios</v>
          </cell>
          <cell r="C3865" t="str">
            <v>UN</v>
          </cell>
          <cell r="D3865">
            <v>179.58</v>
          </cell>
          <cell r="E3865">
            <v>72.44</v>
          </cell>
          <cell r="F3865">
            <v>252.02</v>
          </cell>
        </row>
        <row r="3866">
          <cell r="A3866" t="str">
            <v>61.15.164</v>
          </cell>
          <cell r="B3866" t="str">
            <v>Termostato de segurança com temperatura ajustável de 90°C - 110°C</v>
          </cell>
          <cell r="C3866" t="str">
            <v>UN</v>
          </cell>
          <cell r="D3866">
            <v>69.81</v>
          </cell>
          <cell r="E3866">
            <v>79.040000000000006</v>
          </cell>
          <cell r="F3866">
            <v>148.85</v>
          </cell>
        </row>
        <row r="3867">
          <cell r="A3867" t="str">
            <v>61.15.170</v>
          </cell>
          <cell r="B3867" t="str">
            <v>Transmissor de pressão diferencial, operação de 0 a 750 Pa</v>
          </cell>
          <cell r="C3867" t="str">
            <v>UN</v>
          </cell>
          <cell r="D3867">
            <v>1134.92</v>
          </cell>
          <cell r="E3867">
            <v>72.44</v>
          </cell>
          <cell r="F3867">
            <v>1207.3599999999999</v>
          </cell>
        </row>
        <row r="3868">
          <cell r="A3868" t="str">
            <v>61.15.172</v>
          </cell>
          <cell r="B3868" t="str">
            <v>Transmissor de pressão compacto, escala de pressão 0 a 10 Bar, sinal de saída 4 - 20 mA</v>
          </cell>
          <cell r="C3868" t="str">
            <v>UN</v>
          </cell>
          <cell r="D3868">
            <v>1067.1400000000001</v>
          </cell>
          <cell r="E3868">
            <v>72.44</v>
          </cell>
          <cell r="F3868">
            <v>1139.58</v>
          </cell>
        </row>
        <row r="3869">
          <cell r="A3869" t="str">
            <v>61.15.174</v>
          </cell>
          <cell r="B3869" t="str">
            <v>Transmissor de temperatura e umidade para dutos, alta precisão, corrente de 0 a 20 mA, alimentação 12Vcc a 30Vcc</v>
          </cell>
          <cell r="C3869" t="str">
            <v>UN</v>
          </cell>
          <cell r="D3869">
            <v>1996.02</v>
          </cell>
          <cell r="E3869">
            <v>72.44</v>
          </cell>
          <cell r="F3869">
            <v>2068.46</v>
          </cell>
        </row>
        <row r="3870">
          <cell r="A3870" t="str">
            <v>61.15.181</v>
          </cell>
          <cell r="B3870" t="str">
            <v>Controlador lógico programável para 16 entradas/16 saídas</v>
          </cell>
          <cell r="C3870" t="str">
            <v>UN</v>
          </cell>
          <cell r="D3870">
            <v>3672.11</v>
          </cell>
          <cell r="E3870">
            <v>329.69</v>
          </cell>
          <cell r="F3870">
            <v>4001.8</v>
          </cell>
        </row>
        <row r="3871">
          <cell r="A3871" t="str">
            <v>61.15.191</v>
          </cell>
          <cell r="B3871" t="str">
            <v>Módulo de expansão para 4 canais de saída analógica</v>
          </cell>
          <cell r="C3871" t="str">
            <v>UN</v>
          </cell>
          <cell r="D3871">
            <v>2951.76</v>
          </cell>
          <cell r="E3871">
            <v>193.24</v>
          </cell>
          <cell r="F3871">
            <v>3145</v>
          </cell>
        </row>
        <row r="3872">
          <cell r="A3872" t="str">
            <v>61.15.196</v>
          </cell>
          <cell r="B3872" t="str">
            <v>Módulo de expansão para 8 canais de entrada analógica</v>
          </cell>
          <cell r="C3872" t="str">
            <v>UN</v>
          </cell>
          <cell r="D3872">
            <v>4374.13</v>
          </cell>
          <cell r="E3872">
            <v>193.24</v>
          </cell>
          <cell r="F3872">
            <v>4567.37</v>
          </cell>
        </row>
        <row r="3873">
          <cell r="A3873" t="str">
            <v>61.15.201</v>
          </cell>
          <cell r="B3873" t="str">
            <v>Módulo de expansão para 8 canais de entrada e saída digitais</v>
          </cell>
          <cell r="C3873" t="str">
            <v>UN</v>
          </cell>
          <cell r="D3873">
            <v>752.38</v>
          </cell>
          <cell r="E3873">
            <v>221.68</v>
          </cell>
          <cell r="F3873">
            <v>974.06</v>
          </cell>
        </row>
        <row r="3874">
          <cell r="A3874" t="str">
            <v>61.20</v>
          </cell>
          <cell r="B3874" t="str">
            <v>Reparos, conservacoes e complementos - GRUPO 61</v>
          </cell>
        </row>
        <row r="3875">
          <cell r="A3875" t="str">
            <v>61.20.040</v>
          </cell>
          <cell r="B3875" t="str">
            <v>Cortina de ar com duas velocidades, para vão de 1,20 m</v>
          </cell>
          <cell r="C3875" t="str">
            <v>CJ</v>
          </cell>
          <cell r="D3875">
            <v>1027.26</v>
          </cell>
          <cell r="E3875">
            <v>12.58</v>
          </cell>
          <cell r="F3875">
            <v>1039.8399999999999</v>
          </cell>
        </row>
        <row r="3876">
          <cell r="A3876" t="str">
            <v>61.20.092</v>
          </cell>
          <cell r="B3876" t="str">
            <v>Cortina de ar com duas velocidades, para vão de 1,50 m</v>
          </cell>
          <cell r="C3876" t="str">
            <v>CJ</v>
          </cell>
          <cell r="D3876">
            <v>1285.93</v>
          </cell>
          <cell r="E3876">
            <v>12.58</v>
          </cell>
          <cell r="F3876">
            <v>1298.51</v>
          </cell>
        </row>
        <row r="3877">
          <cell r="A3877" t="str">
            <v>61.20.100</v>
          </cell>
          <cell r="B3877" t="str">
            <v>Ligação típica, (cavalete), para ar condicionado ´fancoil´, diâmetro de 1/2´</v>
          </cell>
          <cell r="C3877" t="str">
            <v>CJ</v>
          </cell>
          <cell r="D3877">
            <v>1265.29</v>
          </cell>
          <cell r="E3877">
            <v>508.34</v>
          </cell>
          <cell r="F3877">
            <v>1773.63</v>
          </cell>
        </row>
        <row r="3878">
          <cell r="A3878" t="str">
            <v>61.20.110</v>
          </cell>
          <cell r="B3878" t="str">
            <v>Ligação típica, (cavalete), para ar condicionado ´fancoil´, diâmetro de 3/4´</v>
          </cell>
          <cell r="C3878" t="str">
            <v>CJ</v>
          </cell>
          <cell r="D3878">
            <v>1443.47</v>
          </cell>
          <cell r="E3878">
            <v>542.01</v>
          </cell>
          <cell r="F3878">
            <v>1985.48</v>
          </cell>
        </row>
        <row r="3879">
          <cell r="A3879" t="str">
            <v>61.20.120</v>
          </cell>
          <cell r="B3879" t="str">
            <v>Ligação típica, (cavalete), para ar condicionado ´fancoil´, diâmetro de 1´</v>
          </cell>
          <cell r="C3879" t="str">
            <v>CJ</v>
          </cell>
          <cell r="D3879">
            <v>1735.72</v>
          </cell>
          <cell r="E3879">
            <v>609.34</v>
          </cell>
          <cell r="F3879">
            <v>2345.06</v>
          </cell>
        </row>
        <row r="3880">
          <cell r="A3880" t="str">
            <v>61.20.130</v>
          </cell>
          <cell r="B3880" t="str">
            <v>Ligação típica, (cavalete), para ar condicionado ´fancoil´, diâmetro de 1 1/4´</v>
          </cell>
          <cell r="C3880" t="str">
            <v>CJ</v>
          </cell>
          <cell r="D3880">
            <v>2190.87</v>
          </cell>
          <cell r="E3880">
            <v>643</v>
          </cell>
          <cell r="F3880">
            <v>2833.87</v>
          </cell>
        </row>
        <row r="3881">
          <cell r="A3881" t="str">
            <v>61.20.450</v>
          </cell>
          <cell r="B3881" t="str">
            <v>Duto em chapa de aço galvanizado</v>
          </cell>
          <cell r="C3881" t="str">
            <v>KG</v>
          </cell>
          <cell r="D3881">
            <v>26.3</v>
          </cell>
          <cell r="E3881">
            <v>27.83</v>
          </cell>
          <cell r="F3881">
            <v>54.13</v>
          </cell>
        </row>
        <row r="3882">
          <cell r="A3882" t="str">
            <v>61.20.452</v>
          </cell>
          <cell r="B3882" t="str">
            <v>Chapéu tipo chinês para duto galvanizado de 35cm</v>
          </cell>
          <cell r="C3882" t="str">
            <v>UN</v>
          </cell>
          <cell r="D3882">
            <v>197.71</v>
          </cell>
          <cell r="E3882">
            <v>15.57</v>
          </cell>
          <cell r="F3882">
            <v>213.28</v>
          </cell>
        </row>
        <row r="3883">
          <cell r="A3883" t="str">
            <v>62</v>
          </cell>
          <cell r="B3883" t="str">
            <v>COZINHA, REFEITORIO, LAVANDERIA INDUSTRIAL E EQUIPAMENTOS</v>
          </cell>
        </row>
        <row r="3884">
          <cell r="A3884" t="str">
            <v>62.04</v>
          </cell>
          <cell r="B3884" t="str">
            <v>Mobiliario e acessorios</v>
          </cell>
        </row>
        <row r="3885">
          <cell r="A3885" t="str">
            <v>62.04.060</v>
          </cell>
          <cell r="B3885" t="str">
            <v>Tanque duplo com pés em aço inoxidável de 1600 x 700 x 850 mm</v>
          </cell>
          <cell r="C3885" t="str">
            <v>UN</v>
          </cell>
          <cell r="D3885">
            <v>5307.39</v>
          </cell>
          <cell r="E3885">
            <v>23.94</v>
          </cell>
          <cell r="F3885">
            <v>5331.33</v>
          </cell>
        </row>
        <row r="3886">
          <cell r="A3886" t="str">
            <v>62.04.070</v>
          </cell>
          <cell r="B3886" t="str">
            <v>Mesa em aço inoxidável, largura até 700 mm</v>
          </cell>
          <cell r="C3886" t="str">
            <v>M</v>
          </cell>
          <cell r="D3886">
            <v>2595.2800000000002</v>
          </cell>
          <cell r="F3886">
            <v>2595.2800000000002</v>
          </cell>
        </row>
        <row r="3887">
          <cell r="A3887" t="str">
            <v>62.04.090</v>
          </cell>
          <cell r="B3887" t="str">
            <v>Mesa lateral em aço inoxidável com prateleira inferior, largura até 700 mm</v>
          </cell>
          <cell r="C3887" t="str">
            <v>M</v>
          </cell>
          <cell r="D3887">
            <v>2861.15</v>
          </cell>
          <cell r="F3887">
            <v>2861.15</v>
          </cell>
        </row>
        <row r="3888">
          <cell r="A3888" t="str">
            <v>62.20</v>
          </cell>
          <cell r="B3888" t="str">
            <v>Reparos, conservacoes e complementos - GRUPO 62</v>
          </cell>
        </row>
        <row r="3889">
          <cell r="A3889" t="str">
            <v>62.20.330</v>
          </cell>
          <cell r="B3889" t="str">
            <v>Coifa em aço inoxidável com filtro e exaustor axial - área até 3,00 m²</v>
          </cell>
          <cell r="C3889" t="str">
            <v>M2</v>
          </cell>
          <cell r="D3889">
            <v>10615.42</v>
          </cell>
          <cell r="F3889">
            <v>10615.42</v>
          </cell>
        </row>
        <row r="3890">
          <cell r="A3890" t="str">
            <v>62.20.340</v>
          </cell>
          <cell r="B3890" t="str">
            <v>Coifa em aço inoxidável com filtro e exaustor axial - área de 3,01 até 7,50 m²</v>
          </cell>
          <cell r="C3890" t="str">
            <v>M2</v>
          </cell>
          <cell r="D3890">
            <v>8859.23</v>
          </cell>
          <cell r="F3890">
            <v>8859.23</v>
          </cell>
        </row>
        <row r="3891">
          <cell r="A3891" t="str">
            <v>62.20.350</v>
          </cell>
          <cell r="B3891" t="str">
            <v>Coifa em aço inoxidável com filtro e exaustor axial - área de 7,51 até 16,00 m²</v>
          </cell>
          <cell r="C3891" t="str">
            <v>M2</v>
          </cell>
          <cell r="D3891">
            <v>4549.53</v>
          </cell>
          <cell r="F3891">
            <v>4549.53</v>
          </cell>
        </row>
        <row r="3892">
          <cell r="A3892" t="str">
            <v>65</v>
          </cell>
          <cell r="B3892" t="str">
            <v>RESFRIAMENTO E CONSERVACAO DE MATERIAL PERECIVEL</v>
          </cell>
        </row>
        <row r="3893">
          <cell r="A3893" t="str">
            <v>65.01</v>
          </cell>
          <cell r="B3893" t="str">
            <v>Camara frigorifica para resfriado</v>
          </cell>
        </row>
        <row r="3894">
          <cell r="A3894" t="str">
            <v>65.01.210</v>
          </cell>
          <cell r="B3894" t="str">
            <v>Câmara frigorífica para resfriados</v>
          </cell>
          <cell r="C3894" t="str">
            <v>M2</v>
          </cell>
          <cell r="D3894">
            <v>1836.69</v>
          </cell>
          <cell r="F3894">
            <v>1836.69</v>
          </cell>
        </row>
        <row r="3895">
          <cell r="A3895" t="str">
            <v>65.02</v>
          </cell>
          <cell r="B3895" t="str">
            <v>Camara frigorifica para congelado</v>
          </cell>
        </row>
        <row r="3896">
          <cell r="A3896" t="str">
            <v>65.02.100</v>
          </cell>
          <cell r="B3896" t="str">
            <v>Câmara frigorífica para congelados</v>
          </cell>
          <cell r="C3896" t="str">
            <v>M2</v>
          </cell>
          <cell r="D3896">
            <v>2172.54</v>
          </cell>
          <cell r="F3896">
            <v>2172.54</v>
          </cell>
        </row>
        <row r="3897">
          <cell r="A3897" t="str">
            <v>66</v>
          </cell>
          <cell r="B3897" t="str">
            <v>SEGURANCA, VIGILANCIA E CONTROLE, EQUIPAMENTO E SISTEMA</v>
          </cell>
        </row>
        <row r="3898">
          <cell r="A3898" t="str">
            <v>66.02</v>
          </cell>
          <cell r="B3898" t="str">
            <v>Controle de acessos e alarme</v>
          </cell>
        </row>
        <row r="3899">
          <cell r="A3899" t="str">
            <v>66.02.060</v>
          </cell>
          <cell r="B3899" t="str">
            <v>Repetidora de sinais de ocorrências, do painel sinóptico da central de alarme</v>
          </cell>
          <cell r="C3899" t="str">
            <v>UN</v>
          </cell>
          <cell r="D3899">
            <v>962.14</v>
          </cell>
          <cell r="E3899">
            <v>14.36</v>
          </cell>
          <cell r="F3899">
            <v>976.5</v>
          </cell>
        </row>
        <row r="3900">
          <cell r="A3900" t="str">
            <v>66.02.090</v>
          </cell>
          <cell r="B3900" t="str">
            <v>Detector de metais, tipo portal, microprocessado</v>
          </cell>
          <cell r="C3900" t="str">
            <v>UN</v>
          </cell>
          <cell r="D3900">
            <v>11261.85</v>
          </cell>
          <cell r="F3900">
            <v>11261.85</v>
          </cell>
        </row>
        <row r="3901">
          <cell r="A3901" t="str">
            <v>66.02.130</v>
          </cell>
          <cell r="B3901" t="str">
            <v>Porteiro eletrônico com um interfone</v>
          </cell>
          <cell r="C3901" t="str">
            <v>CJ</v>
          </cell>
          <cell r="D3901">
            <v>195.22</v>
          </cell>
          <cell r="E3901">
            <v>47.86</v>
          </cell>
          <cell r="F3901">
            <v>243.08</v>
          </cell>
        </row>
        <row r="3902">
          <cell r="A3902" t="str">
            <v>66.02.239</v>
          </cell>
          <cell r="B3902" t="str">
            <v>Sistema eletrônico de automatização de portão deslizante, para esforços até 800 kg</v>
          </cell>
          <cell r="C3902" t="str">
            <v>CJ</v>
          </cell>
          <cell r="D3902">
            <v>2944.27</v>
          </cell>
          <cell r="F3902">
            <v>2944.27</v>
          </cell>
        </row>
        <row r="3903">
          <cell r="A3903" t="str">
            <v>66.02.240</v>
          </cell>
          <cell r="B3903" t="str">
            <v>Sistema eletrônico de automatização de portão deslizante, para esforços maior de 800 kg e até 1400 kg</v>
          </cell>
          <cell r="C3903" t="str">
            <v>CJ</v>
          </cell>
          <cell r="D3903">
            <v>5576.6</v>
          </cell>
          <cell r="F3903">
            <v>5576.6</v>
          </cell>
        </row>
        <row r="3904">
          <cell r="A3904" t="str">
            <v>66.02.460</v>
          </cell>
          <cell r="B3904" t="str">
            <v>Vídeo porteiro eletrônico colorido, com um interfone</v>
          </cell>
          <cell r="C3904" t="str">
            <v>CJ</v>
          </cell>
          <cell r="D3904">
            <v>1389.38</v>
          </cell>
          <cell r="E3904">
            <v>119.66</v>
          </cell>
          <cell r="F3904">
            <v>1509.04</v>
          </cell>
        </row>
        <row r="3905">
          <cell r="A3905" t="str">
            <v>66.02.500</v>
          </cell>
          <cell r="B3905" t="str">
            <v>Central de alarme microprocessada, para até 125 zonas</v>
          </cell>
          <cell r="C3905" t="str">
            <v>UN</v>
          </cell>
          <cell r="D3905">
            <v>2948.13</v>
          </cell>
          <cell r="E3905">
            <v>14.36</v>
          </cell>
          <cell r="F3905">
            <v>2962.49</v>
          </cell>
        </row>
        <row r="3906">
          <cell r="A3906" t="str">
            <v>66.02.560</v>
          </cell>
          <cell r="B3906" t="str">
            <v>Controlador de acesso com identificação por impressão digital (biometria) e software de gerenciamento</v>
          </cell>
          <cell r="C3906" t="str">
            <v>CJ</v>
          </cell>
          <cell r="D3906">
            <v>3010.03</v>
          </cell>
          <cell r="E3906">
            <v>653.38</v>
          </cell>
          <cell r="F3906">
            <v>3663.41</v>
          </cell>
        </row>
        <row r="3907">
          <cell r="A3907" t="str">
            <v>66.08</v>
          </cell>
          <cell r="B3907" t="str">
            <v>Equipamentos para sistema de seguranca, vigilancia e controle</v>
          </cell>
        </row>
        <row r="3908">
          <cell r="A3908" t="str">
            <v>66.08.061</v>
          </cell>
          <cell r="B3908" t="str">
            <v>Mesa controladora híbrida para até 32 câmeras IPs, com teclado e joystick, compatível com sistema de CFTV, IP ou analógico</v>
          </cell>
          <cell r="C3908" t="str">
            <v>UN</v>
          </cell>
          <cell r="D3908">
            <v>4347.46</v>
          </cell>
          <cell r="E3908">
            <v>1065.2</v>
          </cell>
          <cell r="F3908">
            <v>5412.66</v>
          </cell>
        </row>
        <row r="3909">
          <cell r="A3909" t="str">
            <v>66.08.100</v>
          </cell>
          <cell r="B3909" t="str">
            <v>Rack fechado padrão metálico, 19 x 12 Us x 470 mm</v>
          </cell>
          <cell r="C3909" t="str">
            <v>UN</v>
          </cell>
          <cell r="D3909">
            <v>843.13</v>
          </cell>
          <cell r="E3909">
            <v>332.88</v>
          </cell>
          <cell r="F3909">
            <v>1176.01</v>
          </cell>
        </row>
        <row r="3910">
          <cell r="A3910" t="str">
            <v>66.08.110</v>
          </cell>
          <cell r="B3910" t="str">
            <v>Rack fechado padrão metálico, 19 x 20 Us x 470 mm</v>
          </cell>
          <cell r="C3910" t="str">
            <v>UN</v>
          </cell>
          <cell r="D3910">
            <v>1303.69</v>
          </cell>
          <cell r="E3910">
            <v>332.88</v>
          </cell>
          <cell r="F3910">
            <v>1636.57</v>
          </cell>
        </row>
        <row r="3911">
          <cell r="A3911" t="str">
            <v>66.08.111</v>
          </cell>
          <cell r="B3911" t="str">
            <v>Rack fechado de piso padrão metálico, 19 x 24 Us x 570 mm</v>
          </cell>
          <cell r="C3911" t="str">
            <v>UN</v>
          </cell>
          <cell r="D3911">
            <v>1273.69</v>
          </cell>
          <cell r="E3911">
            <v>332.88</v>
          </cell>
          <cell r="F3911">
            <v>1606.57</v>
          </cell>
        </row>
        <row r="3912">
          <cell r="A3912" t="str">
            <v>66.08.115</v>
          </cell>
          <cell r="B3912" t="str">
            <v>Rack fechado de piso padrão metálico, 19 x 44 Us x 770 mm</v>
          </cell>
          <cell r="C3912" t="str">
            <v>UN</v>
          </cell>
          <cell r="D3912">
            <v>2699.85</v>
          </cell>
          <cell r="E3912">
            <v>665.75</v>
          </cell>
          <cell r="F3912">
            <v>3365.6</v>
          </cell>
        </row>
        <row r="3913">
          <cell r="A3913" t="str">
            <v>66.08.131</v>
          </cell>
          <cell r="B3913" t="str">
            <v>Monitor LCD ou LED colorido, tela plana de 21,5´</v>
          </cell>
          <cell r="C3913" t="str">
            <v>UN</v>
          </cell>
          <cell r="D3913">
            <v>981.76</v>
          </cell>
          <cell r="E3913">
            <v>10.62</v>
          </cell>
          <cell r="F3913">
            <v>992.38</v>
          </cell>
        </row>
        <row r="3914">
          <cell r="A3914" t="str">
            <v>66.08.240</v>
          </cell>
          <cell r="B3914" t="str">
            <v>Filtro passivo e misturador de sinais VHF / UHF / CATV</v>
          </cell>
          <cell r="C3914" t="str">
            <v>UN</v>
          </cell>
          <cell r="D3914">
            <v>12.14</v>
          </cell>
          <cell r="E3914">
            <v>23.94</v>
          </cell>
          <cell r="F3914">
            <v>36.08</v>
          </cell>
        </row>
        <row r="3915">
          <cell r="A3915" t="str">
            <v>66.08.258</v>
          </cell>
          <cell r="B3915" t="str">
            <v>Ponto de acesso de dados (Access Point), uso interno, compatível com PoE 802.3af</v>
          </cell>
          <cell r="C3915" t="str">
            <v>UN</v>
          </cell>
          <cell r="D3915">
            <v>1066.54</v>
          </cell>
          <cell r="E3915">
            <v>191.44</v>
          </cell>
          <cell r="F3915">
            <v>1257.98</v>
          </cell>
        </row>
        <row r="3916">
          <cell r="A3916" t="str">
            <v>66.08.260</v>
          </cell>
          <cell r="B3916" t="str">
            <v>Modulador de canais VHF / UHF / CATV / CFTV</v>
          </cell>
          <cell r="C3916" t="str">
            <v>UN</v>
          </cell>
          <cell r="D3916">
            <v>174.53</v>
          </cell>
          <cell r="E3916">
            <v>47.86</v>
          </cell>
          <cell r="F3916">
            <v>222.39</v>
          </cell>
        </row>
        <row r="3917">
          <cell r="A3917" t="str">
            <v>66.08.270</v>
          </cell>
          <cell r="B3917" t="str">
            <v>Amplificador de linha VHF / UHF com conector de F-50 dB</v>
          </cell>
          <cell r="C3917" t="str">
            <v>UN</v>
          </cell>
          <cell r="D3917">
            <v>495.93</v>
          </cell>
          <cell r="E3917">
            <v>14.36</v>
          </cell>
          <cell r="F3917">
            <v>510.29</v>
          </cell>
        </row>
        <row r="3918">
          <cell r="A3918" t="str">
            <v>66.08.324</v>
          </cell>
          <cell r="B3918" t="str">
            <v>Câmera fixa colorida compacta com domo, para áreas internas e externas - 1,3 MP</v>
          </cell>
          <cell r="C3918" t="str">
            <v>UN</v>
          </cell>
          <cell r="D3918">
            <v>951.1</v>
          </cell>
          <cell r="E3918">
            <v>195.5</v>
          </cell>
          <cell r="F3918">
            <v>1146.5999999999999</v>
          </cell>
        </row>
        <row r="3919">
          <cell r="A3919" t="str">
            <v>66.08.326</v>
          </cell>
          <cell r="B3919" t="str">
            <v>Câmera fixa colorida tipo bullet, para áreas internas e externas - 1,3 MP</v>
          </cell>
          <cell r="C3919" t="str">
            <v>UN</v>
          </cell>
          <cell r="D3919">
            <v>3593.61</v>
          </cell>
          <cell r="E3919">
            <v>195.5</v>
          </cell>
          <cell r="F3919">
            <v>3789.11</v>
          </cell>
        </row>
        <row r="3920">
          <cell r="A3920" t="str">
            <v>66.08.328</v>
          </cell>
          <cell r="B3920" t="str">
            <v>Câmera fixa colorida com domo, para áreas internas e externas - 5 MP</v>
          </cell>
          <cell r="C3920" t="str">
            <v>UN</v>
          </cell>
          <cell r="D3920">
            <v>10279.08</v>
          </cell>
          <cell r="E3920">
            <v>195.5</v>
          </cell>
          <cell r="F3920">
            <v>10474.58</v>
          </cell>
        </row>
        <row r="3921">
          <cell r="A3921" t="str">
            <v>66.08.340</v>
          </cell>
          <cell r="B3921" t="str">
            <v>Unidade de disco rígido (HD) externo de 5 TB</v>
          </cell>
          <cell r="C3921" t="str">
            <v>UN</v>
          </cell>
          <cell r="D3921">
            <v>1619.04</v>
          </cell>
          <cell r="E3921">
            <v>3.54</v>
          </cell>
          <cell r="F3921">
            <v>1622.58</v>
          </cell>
        </row>
        <row r="3922">
          <cell r="A3922" t="str">
            <v>66.08.400</v>
          </cell>
          <cell r="B3922" t="str">
            <v>Estação de monitoramento "WorkStation" para até 3 monitores - memória RAM de 8 GB</v>
          </cell>
          <cell r="C3922" t="str">
            <v>CJ</v>
          </cell>
          <cell r="D3922">
            <v>10522.6</v>
          </cell>
          <cell r="E3922">
            <v>252.83</v>
          </cell>
          <cell r="F3922">
            <v>10775.43</v>
          </cell>
        </row>
        <row r="3923">
          <cell r="A3923" t="str">
            <v>66.08.401</v>
          </cell>
          <cell r="B3923" t="str">
            <v>Estação de monitoramento "WorkStation" para até 3 monitores - memória RAM de 16 GB</v>
          </cell>
          <cell r="C3923" t="str">
            <v>CJ</v>
          </cell>
          <cell r="D3923">
            <v>15906.31</v>
          </cell>
          <cell r="E3923">
            <v>252.83</v>
          </cell>
          <cell r="F3923">
            <v>16159.14</v>
          </cell>
        </row>
        <row r="3924">
          <cell r="A3924" t="str">
            <v>66.08.600</v>
          </cell>
          <cell r="B3924" t="str">
            <v>Unidade gerenciadora digital de vídeo em rede (NVR) de até 8 câmeras IP, armazenamento de 6 TB, 1 interface de rede Fast Ethernet</v>
          </cell>
          <cell r="C3924" t="str">
            <v>UN</v>
          </cell>
          <cell r="D3924">
            <v>1253.77</v>
          </cell>
          <cell r="E3924">
            <v>168.55</v>
          </cell>
          <cell r="F3924">
            <v>1422.32</v>
          </cell>
        </row>
        <row r="3925">
          <cell r="A3925" t="str">
            <v>66.08.610</v>
          </cell>
          <cell r="B3925" t="str">
            <v>Unidade gerenciadora digital de vídeo em rede (NVR) de até 16 câmeras IP, armazenamento de 12 TB, 1 interface de rede Gigabit Ethernet e 4 entradas de alarme</v>
          </cell>
          <cell r="C3925" t="str">
            <v>UN</v>
          </cell>
          <cell r="D3925">
            <v>1584.12</v>
          </cell>
          <cell r="E3925">
            <v>252.83</v>
          </cell>
          <cell r="F3925">
            <v>1836.95</v>
          </cell>
        </row>
        <row r="3926">
          <cell r="A3926" t="str">
            <v>66.08.620</v>
          </cell>
          <cell r="B3926" t="str">
            <v>Unidade gerenciadora digital vídeo em rede (NVR) de até 32 câmeras IP, armazenamento de 48 TB, 2 interface de rede Gigabit Ethernet e 16 entradas de alarme</v>
          </cell>
          <cell r="C3926" t="str">
            <v>UN</v>
          </cell>
          <cell r="D3926">
            <v>3874.63</v>
          </cell>
          <cell r="E3926">
            <v>332.88</v>
          </cell>
          <cell r="F3926">
            <v>4207.51</v>
          </cell>
        </row>
        <row r="3927">
          <cell r="A3927" t="str">
            <v>66.20</v>
          </cell>
          <cell r="B3927" t="str">
            <v>Reparos, conservacoes e complementos - GRUPO 66</v>
          </cell>
        </row>
        <row r="3928">
          <cell r="A3928" t="str">
            <v>66.20.150</v>
          </cell>
          <cell r="B3928" t="str">
            <v>Guia organizadora de cabos para rack, 19´ 1 U</v>
          </cell>
          <cell r="C3928" t="str">
            <v>UN</v>
          </cell>
          <cell r="D3928">
            <v>19.41</v>
          </cell>
          <cell r="E3928">
            <v>13.32</v>
          </cell>
          <cell r="F3928">
            <v>32.729999999999997</v>
          </cell>
        </row>
        <row r="3929">
          <cell r="A3929" t="str">
            <v>66.20.170</v>
          </cell>
          <cell r="B3929" t="str">
            <v>Guia organizadora de cabos para rack, 19´ 2 U</v>
          </cell>
          <cell r="C3929" t="str">
            <v>UN</v>
          </cell>
          <cell r="D3929">
            <v>36.22</v>
          </cell>
          <cell r="E3929">
            <v>13.32</v>
          </cell>
          <cell r="F3929">
            <v>49.54</v>
          </cell>
        </row>
        <row r="3930">
          <cell r="A3930" t="str">
            <v>66.20.202</v>
          </cell>
          <cell r="B3930" t="str">
            <v>Instalação de câmera fixa para CFTV</v>
          </cell>
          <cell r="C3930" t="str">
            <v>UN</v>
          </cell>
          <cell r="E3930">
            <v>195.5</v>
          </cell>
          <cell r="F3930">
            <v>195.5</v>
          </cell>
        </row>
        <row r="3931">
          <cell r="A3931" t="str">
            <v>66.20.212</v>
          </cell>
          <cell r="B3931" t="str">
            <v>Instalação de câmera móvel para CFTV</v>
          </cell>
          <cell r="C3931" t="str">
            <v>UN</v>
          </cell>
          <cell r="E3931">
            <v>195.5</v>
          </cell>
          <cell r="F3931">
            <v>195.5</v>
          </cell>
        </row>
        <row r="3932">
          <cell r="A3932" t="str">
            <v>66.20.221</v>
          </cell>
          <cell r="B3932" t="str">
            <v>Switch Gigabit para servidor central com 24 portas frontais e 2 portas SFP, capacidade 10 / 100 / 1000 Mbps</v>
          </cell>
          <cell r="C3932" t="str">
            <v>UN</v>
          </cell>
          <cell r="D3932">
            <v>14944.13</v>
          </cell>
          <cell r="E3932">
            <v>17.7</v>
          </cell>
          <cell r="F3932">
            <v>14961.83</v>
          </cell>
        </row>
        <row r="3933">
          <cell r="A3933" t="str">
            <v>66.20.225</v>
          </cell>
          <cell r="B3933" t="str">
            <v>Switch Gigabit 24 portas com capacidade de 10/100/1000/Mbps</v>
          </cell>
          <cell r="C3933" t="str">
            <v>UN</v>
          </cell>
          <cell r="D3933">
            <v>2918.97</v>
          </cell>
          <cell r="E3933">
            <v>17.7</v>
          </cell>
          <cell r="F3933">
            <v>2936.67</v>
          </cell>
        </row>
        <row r="3934">
          <cell r="A3934" t="str">
            <v>67</v>
          </cell>
          <cell r="B3934" t="str">
            <v>CAPTACAO, ADUCAO E TRATAMENTO DE AGUA E ESGOTO, EQUIPAMENTOS E SISTEMA</v>
          </cell>
        </row>
        <row r="3935">
          <cell r="A3935" t="str">
            <v>67.02</v>
          </cell>
          <cell r="B3935" t="str">
            <v>Tratamento</v>
          </cell>
        </row>
        <row r="3936">
          <cell r="A3936" t="str">
            <v>67.02.160</v>
          </cell>
          <cell r="B3936" t="str">
            <v>Medidor de vazão tipo calha Parshall com garganta W= 3´</v>
          </cell>
          <cell r="C3936" t="str">
            <v>UN</v>
          </cell>
          <cell r="D3936">
            <v>1882.56</v>
          </cell>
          <cell r="E3936">
            <v>86.32</v>
          </cell>
          <cell r="F3936">
            <v>1968.88</v>
          </cell>
        </row>
        <row r="3937">
          <cell r="A3937" t="str">
            <v>67.02.210</v>
          </cell>
          <cell r="B3937" t="str">
            <v>Tela galvanizada revestida em poliamida, malha de 10 mm</v>
          </cell>
          <cell r="C3937" t="str">
            <v>M2</v>
          </cell>
          <cell r="D3937">
            <v>1075.95</v>
          </cell>
          <cell r="E3937">
            <v>9.74</v>
          </cell>
          <cell r="F3937">
            <v>1085.69</v>
          </cell>
        </row>
        <row r="3938">
          <cell r="A3938" t="str">
            <v>67.02.240</v>
          </cell>
          <cell r="B3938" t="str">
            <v>Grade média em aço carbono, espaçamento de 2 cm com barras chatas de 1´ x 3/8´</v>
          </cell>
          <cell r="C3938" t="str">
            <v>M2</v>
          </cell>
          <cell r="D3938">
            <v>2610.4499999999998</v>
          </cell>
          <cell r="E3938">
            <v>9.74</v>
          </cell>
          <cell r="F3938">
            <v>2620.19</v>
          </cell>
        </row>
        <row r="3939">
          <cell r="A3939" t="str">
            <v>67.02.280</v>
          </cell>
          <cell r="B3939" t="str">
            <v>Cesto em chapa de aço inoxidável com espessura de 1,5 mm e furos de 1/2´</v>
          </cell>
          <cell r="C3939" t="str">
            <v>UN</v>
          </cell>
          <cell r="D3939">
            <v>1061.4100000000001</v>
          </cell>
          <cell r="E3939">
            <v>4.87</v>
          </cell>
          <cell r="F3939">
            <v>1066.28</v>
          </cell>
        </row>
        <row r="3940">
          <cell r="A3940" t="str">
            <v>67.02.301</v>
          </cell>
          <cell r="B3940" t="str">
            <v>Peneira estática em poliéster reforçado de fibra de vidro (PRFV) com tela de aço inoxidável AISI 304, malha de 1,5 mm, vazão de 50 l/s</v>
          </cell>
          <cell r="C3940" t="str">
            <v>UN</v>
          </cell>
          <cell r="D3940">
            <v>19862.830000000002</v>
          </cell>
          <cell r="E3940">
            <v>173.12</v>
          </cell>
          <cell r="F3940">
            <v>20035.95</v>
          </cell>
        </row>
        <row r="3941">
          <cell r="A3941" t="str">
            <v>67.02.320</v>
          </cell>
          <cell r="B3941" t="str">
            <v>Comporta em fibra de vidro (stop log) - espessura de 10 mm</v>
          </cell>
          <cell r="C3941" t="str">
            <v>M2</v>
          </cell>
          <cell r="D3941">
            <v>1797.61</v>
          </cell>
          <cell r="E3941">
            <v>31.32</v>
          </cell>
          <cell r="F3941">
            <v>1828.93</v>
          </cell>
        </row>
        <row r="3942">
          <cell r="A3942" t="str">
            <v>67.02.330</v>
          </cell>
          <cell r="B3942" t="str">
            <v>Sistema de tratamento de águas cinzas e aproveitamento de águas pluviais, para reuso em fins não potáveis, vazão de 2 m³/h</v>
          </cell>
          <cell r="C3942" t="str">
            <v>UN</v>
          </cell>
          <cell r="D3942">
            <v>94525.8</v>
          </cell>
          <cell r="F3942">
            <v>94525.8</v>
          </cell>
        </row>
        <row r="3943">
          <cell r="A3943" t="str">
            <v>67.02.400</v>
          </cell>
          <cell r="B3943" t="str">
            <v>Tanque em fibra de vidro (PRFV) com quebra ondas, capacidade de 25.000 l e misturador interno vertical em aço inoxidável</v>
          </cell>
          <cell r="C3943" t="str">
            <v>UN</v>
          </cell>
          <cell r="D3943">
            <v>49786.3</v>
          </cell>
          <cell r="E3943">
            <v>279.87</v>
          </cell>
          <cell r="F3943">
            <v>50066.17</v>
          </cell>
        </row>
        <row r="3944">
          <cell r="A3944" t="str">
            <v>67.02.410</v>
          </cell>
          <cell r="B3944" t="str">
            <v>Sistema de tratamento de efluente por reator anaeróbio (UASB) e filtro aeróbio (FAS), para obras de segurança com vazão máxima horária 12 l/s</v>
          </cell>
          <cell r="C3944" t="str">
            <v>CJ</v>
          </cell>
          <cell r="D3944">
            <v>426247.43</v>
          </cell>
          <cell r="F3944">
            <v>426247.43</v>
          </cell>
        </row>
        <row r="3945">
          <cell r="A3945" t="str">
            <v>67.02.502</v>
          </cell>
          <cell r="B3945" t="str">
            <v>Elaboração de projeto de sistema de estação compacta de tratamento de esgoto para vazão máxima horária 12 l/s e atendimento classe II, assessoria, documentação e aprovação na CETESB</v>
          </cell>
          <cell r="C3945" t="str">
            <v>CJ</v>
          </cell>
          <cell r="D3945">
            <v>5409.75</v>
          </cell>
          <cell r="E3945">
            <v>60763.3</v>
          </cell>
          <cell r="F3945">
            <v>66173.05</v>
          </cell>
        </row>
        <row r="3946">
          <cell r="A3946" t="str">
            <v>67.02.503</v>
          </cell>
          <cell r="B3946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6" t="str">
            <v>CJ</v>
          </cell>
          <cell r="D3946">
            <v>7487.8</v>
          </cell>
          <cell r="E3946">
            <v>73344.08</v>
          </cell>
          <cell r="F3946">
            <v>80831.88</v>
          </cell>
        </row>
        <row r="3947">
          <cell r="A3947" t="str">
            <v>68</v>
          </cell>
          <cell r="B3947" t="str">
            <v>ELETRIFICACAO, EQUIPAMENTOS E SISTEMA</v>
          </cell>
        </row>
        <row r="3948">
          <cell r="A3948" t="str">
            <v>68.01</v>
          </cell>
          <cell r="B3948" t="str">
            <v>Posteamento</v>
          </cell>
        </row>
        <row r="3949">
          <cell r="A3949" t="str">
            <v>68.01.600</v>
          </cell>
          <cell r="B3949" t="str">
            <v>Poste de concreto circular, 200 kg, H = 7,00 m</v>
          </cell>
          <cell r="C3949" t="str">
            <v>UN</v>
          </cell>
          <cell r="D3949">
            <v>1447.88</v>
          </cell>
          <cell r="E3949">
            <v>292.3</v>
          </cell>
          <cell r="F3949">
            <v>1740.18</v>
          </cell>
        </row>
        <row r="3950">
          <cell r="A3950" t="str">
            <v>68.01.620</v>
          </cell>
          <cell r="B3950" t="str">
            <v>Poste de concreto circular, 200 kg, H = 9,00 m</v>
          </cell>
          <cell r="C3950" t="str">
            <v>UN</v>
          </cell>
          <cell r="D3950">
            <v>1326.95</v>
          </cell>
          <cell r="E3950">
            <v>292.3</v>
          </cell>
          <cell r="F3950">
            <v>1619.25</v>
          </cell>
        </row>
        <row r="3951">
          <cell r="A3951" t="str">
            <v>68.01.630</v>
          </cell>
          <cell r="B3951" t="str">
            <v>Poste de concreto circular, 200 kg, H = 10,00 m</v>
          </cell>
          <cell r="C3951" t="str">
            <v>UN</v>
          </cell>
          <cell r="D3951">
            <v>1927.03</v>
          </cell>
          <cell r="E3951">
            <v>292.3</v>
          </cell>
          <cell r="F3951">
            <v>2219.33</v>
          </cell>
        </row>
        <row r="3952">
          <cell r="A3952" t="str">
            <v>68.01.640</v>
          </cell>
          <cell r="B3952" t="str">
            <v>Poste de concreto circular, 200 kg, H = 11,00 m</v>
          </cell>
          <cell r="C3952" t="str">
            <v>UN</v>
          </cell>
          <cell r="D3952">
            <v>2230.42</v>
          </cell>
          <cell r="E3952">
            <v>292.3</v>
          </cell>
          <cell r="F3952">
            <v>2522.7199999999998</v>
          </cell>
        </row>
        <row r="3953">
          <cell r="A3953" t="str">
            <v>68.01.650</v>
          </cell>
          <cell r="B3953" t="str">
            <v>Poste de concreto circular, 200 kg, H = 12,00 m</v>
          </cell>
          <cell r="C3953" t="str">
            <v>UN</v>
          </cell>
          <cell r="D3953">
            <v>2073.3200000000002</v>
          </cell>
          <cell r="E3953">
            <v>292.3</v>
          </cell>
          <cell r="F3953">
            <v>2365.62</v>
          </cell>
        </row>
        <row r="3954">
          <cell r="A3954" t="str">
            <v>68.01.670</v>
          </cell>
          <cell r="B3954" t="str">
            <v>Poste de concreto circular, 300 kg, H = 9,00 m</v>
          </cell>
          <cell r="C3954" t="str">
            <v>UN</v>
          </cell>
          <cell r="D3954">
            <v>2018.13</v>
          </cell>
          <cell r="E3954">
            <v>292.3</v>
          </cell>
          <cell r="F3954">
            <v>2310.4299999999998</v>
          </cell>
        </row>
        <row r="3955">
          <cell r="A3955" t="str">
            <v>68.01.730</v>
          </cell>
          <cell r="B3955" t="str">
            <v>Poste de concreto circular, 400 kg, H = 9,00 m</v>
          </cell>
          <cell r="C3955" t="str">
            <v>UN</v>
          </cell>
          <cell r="D3955">
            <v>1657.81</v>
          </cell>
          <cell r="E3955">
            <v>292.3</v>
          </cell>
          <cell r="F3955">
            <v>1950.11</v>
          </cell>
        </row>
        <row r="3956">
          <cell r="A3956" t="str">
            <v>68.01.740</v>
          </cell>
          <cell r="B3956" t="str">
            <v>Poste de concreto circular, 400 kg, H = 10,00 m</v>
          </cell>
          <cell r="C3956" t="str">
            <v>UN</v>
          </cell>
          <cell r="D3956">
            <v>2427.08</v>
          </cell>
          <cell r="E3956">
            <v>292.3</v>
          </cell>
          <cell r="F3956">
            <v>2719.38</v>
          </cell>
        </row>
        <row r="3957">
          <cell r="A3957" t="str">
            <v>68.01.750</v>
          </cell>
          <cell r="B3957" t="str">
            <v>Poste de concreto circular, 400 kg, H = 11,00 m</v>
          </cell>
          <cell r="C3957" t="str">
            <v>UN</v>
          </cell>
          <cell r="D3957">
            <v>2563.0300000000002</v>
          </cell>
          <cell r="E3957">
            <v>292.3</v>
          </cell>
          <cell r="F3957">
            <v>2855.33</v>
          </cell>
        </row>
        <row r="3958">
          <cell r="A3958" t="str">
            <v>68.01.760</v>
          </cell>
          <cell r="B3958" t="str">
            <v>Poste de concreto circular, 400 kg, H = 12,00 m</v>
          </cell>
          <cell r="C3958" t="str">
            <v>UN</v>
          </cell>
          <cell r="D3958">
            <v>3139.77</v>
          </cell>
          <cell r="E3958">
            <v>292.3</v>
          </cell>
          <cell r="F3958">
            <v>3432.07</v>
          </cell>
        </row>
        <row r="3959">
          <cell r="A3959" t="str">
            <v>68.01.800</v>
          </cell>
          <cell r="B3959" t="str">
            <v>Poste de concreto circular, 600 kg, H = 11,00 m</v>
          </cell>
          <cell r="C3959" t="str">
            <v>UN</v>
          </cell>
          <cell r="D3959">
            <v>3136.03</v>
          </cell>
          <cell r="E3959">
            <v>292.3</v>
          </cell>
          <cell r="F3959">
            <v>3428.33</v>
          </cell>
        </row>
        <row r="3960">
          <cell r="A3960" t="str">
            <v>68.01.810</v>
          </cell>
          <cell r="B3960" t="str">
            <v>Poste de concreto circular, 600 kg, H = 12,00 m</v>
          </cell>
          <cell r="C3960" t="str">
            <v>UN</v>
          </cell>
          <cell r="D3960">
            <v>3444.48</v>
          </cell>
          <cell r="E3960">
            <v>292.3</v>
          </cell>
          <cell r="F3960">
            <v>3736.78</v>
          </cell>
        </row>
        <row r="3961">
          <cell r="A3961" t="str">
            <v>68.01.850</v>
          </cell>
          <cell r="B3961" t="str">
            <v>Poste de concreto circular, 1000 kg, H = 12,00 m</v>
          </cell>
          <cell r="C3961" t="str">
            <v>UN</v>
          </cell>
          <cell r="D3961">
            <v>5854.06</v>
          </cell>
          <cell r="E3961">
            <v>292.3</v>
          </cell>
          <cell r="F3961">
            <v>6146.36</v>
          </cell>
        </row>
        <row r="3962">
          <cell r="A3962" t="str">
            <v>68.02</v>
          </cell>
          <cell r="B3962" t="str">
            <v>Estrutura especifica</v>
          </cell>
        </row>
        <row r="3963">
          <cell r="A3963" t="str">
            <v>68.02.010</v>
          </cell>
          <cell r="B3963" t="str">
            <v>Estai</v>
          </cell>
          <cell r="C3963" t="str">
            <v>UN</v>
          </cell>
          <cell r="D3963">
            <v>589.74</v>
          </cell>
          <cell r="E3963">
            <v>171.48</v>
          </cell>
          <cell r="F3963">
            <v>761.22</v>
          </cell>
        </row>
        <row r="3964">
          <cell r="A3964" t="str">
            <v>68.02.020</v>
          </cell>
          <cell r="B3964" t="str">
            <v>Estrutura tipo M1</v>
          </cell>
          <cell r="C3964" t="str">
            <v>UN</v>
          </cell>
          <cell r="D3964">
            <v>436.11</v>
          </cell>
          <cell r="E3964">
            <v>205.77</v>
          </cell>
          <cell r="F3964">
            <v>641.88</v>
          </cell>
        </row>
        <row r="3965">
          <cell r="A3965" t="str">
            <v>68.02.030</v>
          </cell>
          <cell r="B3965" t="str">
            <v>Estrutura tipo M2</v>
          </cell>
          <cell r="C3965" t="str">
            <v>UN</v>
          </cell>
          <cell r="D3965">
            <v>960.99</v>
          </cell>
          <cell r="E3965">
            <v>205.77</v>
          </cell>
          <cell r="F3965">
            <v>1166.76</v>
          </cell>
        </row>
        <row r="3966">
          <cell r="A3966" t="str">
            <v>68.02.040</v>
          </cell>
          <cell r="B3966" t="str">
            <v>Estrutura tipo N3</v>
          </cell>
          <cell r="C3966" t="str">
            <v>UN</v>
          </cell>
          <cell r="D3966">
            <v>1261.0999999999999</v>
          </cell>
          <cell r="E3966">
            <v>308.66000000000003</v>
          </cell>
          <cell r="F3966">
            <v>1569.76</v>
          </cell>
        </row>
        <row r="3967">
          <cell r="A3967" t="str">
            <v>68.02.050</v>
          </cell>
          <cell r="B3967" t="str">
            <v>Estrutura tipo M1 - N3</v>
          </cell>
          <cell r="C3967" t="str">
            <v>UN</v>
          </cell>
          <cell r="D3967">
            <v>1475.24</v>
          </cell>
          <cell r="E3967">
            <v>411.54</v>
          </cell>
          <cell r="F3967">
            <v>1886.78</v>
          </cell>
        </row>
        <row r="3968">
          <cell r="A3968" t="str">
            <v>68.02.060</v>
          </cell>
          <cell r="B3968" t="str">
            <v>Estrutura tipo M4</v>
          </cell>
          <cell r="C3968" t="str">
            <v>UN</v>
          </cell>
          <cell r="D3968">
            <v>2316.38</v>
          </cell>
          <cell r="E3968">
            <v>308.66000000000003</v>
          </cell>
          <cell r="F3968">
            <v>2625.04</v>
          </cell>
        </row>
        <row r="3969">
          <cell r="A3969" t="str">
            <v>68.02.070</v>
          </cell>
          <cell r="B3969" t="str">
            <v>Estrutura tipo N2</v>
          </cell>
          <cell r="C3969" t="str">
            <v>UN</v>
          </cell>
          <cell r="D3969">
            <v>1123</v>
          </cell>
          <cell r="E3969">
            <v>308.66000000000003</v>
          </cell>
          <cell r="F3969">
            <v>1431.66</v>
          </cell>
        </row>
        <row r="3970">
          <cell r="A3970" t="str">
            <v>68.02.090</v>
          </cell>
          <cell r="B3970" t="str">
            <v>Estrutura tipo N4</v>
          </cell>
          <cell r="C3970" t="str">
            <v>UN</v>
          </cell>
          <cell r="D3970">
            <v>2327.85</v>
          </cell>
          <cell r="E3970">
            <v>411.54</v>
          </cell>
          <cell r="F3970">
            <v>2739.39</v>
          </cell>
        </row>
        <row r="3971">
          <cell r="A3971" t="str">
            <v>68.02.100</v>
          </cell>
          <cell r="B3971" t="str">
            <v>Armação secundária tipo 1C - 2R</v>
          </cell>
          <cell r="C3971" t="str">
            <v>UN</v>
          </cell>
          <cell r="D3971">
            <v>126.45</v>
          </cell>
          <cell r="E3971">
            <v>137.18</v>
          </cell>
          <cell r="F3971">
            <v>263.63</v>
          </cell>
        </row>
        <row r="3972">
          <cell r="A3972" t="str">
            <v>68.02.110</v>
          </cell>
          <cell r="B3972" t="str">
            <v>Armação secundária tipo 1C - 3R</v>
          </cell>
          <cell r="C3972" t="str">
            <v>UN</v>
          </cell>
          <cell r="D3972">
            <v>134.84</v>
          </cell>
          <cell r="E3972">
            <v>137.18</v>
          </cell>
          <cell r="F3972">
            <v>272.02</v>
          </cell>
        </row>
        <row r="3973">
          <cell r="A3973" t="str">
            <v>68.02.120</v>
          </cell>
          <cell r="B3973" t="str">
            <v>Armação secundária tipo 2C - 3R</v>
          </cell>
          <cell r="C3973" t="str">
            <v>UN</v>
          </cell>
          <cell r="D3973">
            <v>233.58</v>
          </cell>
          <cell r="E3973">
            <v>171.48</v>
          </cell>
          <cell r="F3973">
            <v>405.06</v>
          </cell>
        </row>
        <row r="3974">
          <cell r="A3974" t="str">
            <v>68.02.140</v>
          </cell>
          <cell r="B3974" t="str">
            <v>Armação secundária tipo 4C - 6R</v>
          </cell>
          <cell r="C3974" t="str">
            <v>UN</v>
          </cell>
          <cell r="D3974">
            <v>467.16</v>
          </cell>
          <cell r="E3974">
            <v>205.77</v>
          </cell>
          <cell r="F3974">
            <v>672.93</v>
          </cell>
        </row>
        <row r="3975">
          <cell r="A3975" t="str">
            <v>68.20</v>
          </cell>
          <cell r="B3975" t="str">
            <v>Reparos, conservacoes e complementos - GRUPO 68</v>
          </cell>
        </row>
        <row r="3976">
          <cell r="A3976" t="str">
            <v>68.20.010</v>
          </cell>
          <cell r="B3976" t="str">
            <v>Recolocação de poste de madeira</v>
          </cell>
          <cell r="C3976" t="str">
            <v>UN</v>
          </cell>
          <cell r="D3976">
            <v>251.57</v>
          </cell>
          <cell r="E3976">
            <v>230.72</v>
          </cell>
          <cell r="F3976">
            <v>482.29</v>
          </cell>
        </row>
        <row r="3977">
          <cell r="A3977" t="str">
            <v>68.20.040</v>
          </cell>
          <cell r="B3977" t="str">
            <v>Braçadeira circular em aço carbono galvanizado, diâmetro nominal de 140 até 300 mm</v>
          </cell>
          <cell r="C3977" t="str">
            <v>UN</v>
          </cell>
          <cell r="D3977">
            <v>66.180000000000007</v>
          </cell>
          <cell r="E3977">
            <v>16.84</v>
          </cell>
          <cell r="F3977">
            <v>83.02</v>
          </cell>
        </row>
        <row r="3978">
          <cell r="A3978" t="str">
            <v>68.20.050</v>
          </cell>
          <cell r="B3978" t="str">
            <v>Cruzeta em aço carbono galvanizado perfil ´L´ 75 x 75 x 8 mm, comprimento 2500 mm</v>
          </cell>
          <cell r="C3978" t="str">
            <v>UN</v>
          </cell>
          <cell r="D3978">
            <v>657.78</v>
          </cell>
          <cell r="E3978">
            <v>33.67</v>
          </cell>
          <cell r="F3978">
            <v>691.45</v>
          </cell>
        </row>
        <row r="3979">
          <cell r="A3979" t="str">
            <v>68.20.120</v>
          </cell>
          <cell r="B3979" t="str">
            <v>Bengala em PVC para ramal de entrada, diâmetro de 32 mm</v>
          </cell>
          <cell r="C3979" t="str">
            <v>UN</v>
          </cell>
          <cell r="D3979">
            <v>34.979999999999997</v>
          </cell>
          <cell r="E3979">
            <v>33.5</v>
          </cell>
          <cell r="F3979">
            <v>68.48</v>
          </cell>
        </row>
        <row r="3980">
          <cell r="A3980" t="str">
            <v>69</v>
          </cell>
          <cell r="B3980" t="str">
            <v>TELEFONIA, LOGICA E TRANSMISSAO DE DADOS, EQUIPAMENTOS E SISTEMA</v>
          </cell>
        </row>
        <row r="3981">
          <cell r="A3981" t="str">
            <v>69.03</v>
          </cell>
          <cell r="B3981" t="str">
            <v>Distribuicao e comando, caixas e equipamentos especificos</v>
          </cell>
        </row>
        <row r="3982">
          <cell r="A3982" t="str">
            <v>69.03.090</v>
          </cell>
          <cell r="B3982" t="str">
            <v>Aparelho telefônico multifrequencial, com teclas ´FLASH´, ´HOOK´, ´PAUSE´, ´LND´, ´MODE´</v>
          </cell>
          <cell r="C3982" t="str">
            <v>UN</v>
          </cell>
          <cell r="D3982">
            <v>73.150000000000006</v>
          </cell>
          <cell r="F3982">
            <v>73.150000000000006</v>
          </cell>
        </row>
        <row r="3983">
          <cell r="A3983" t="str">
            <v>69.03.130</v>
          </cell>
          <cell r="B3983" t="str">
            <v>Caixa subterrânea de entrada de telefonia, tipo R1 (600 x 350 x 500) mm, padrão TELEBRÁS, com tampa</v>
          </cell>
          <cell r="C3983" t="str">
            <v>UN</v>
          </cell>
          <cell r="D3983">
            <v>368.83</v>
          </cell>
          <cell r="E3983">
            <v>60.32</v>
          </cell>
          <cell r="F3983">
            <v>429.15</v>
          </cell>
        </row>
        <row r="3984">
          <cell r="A3984" t="str">
            <v>69.03.140</v>
          </cell>
          <cell r="B3984" t="str">
            <v>Caixa subterrânea de entrada de telefonia, tipo R2 (1070 x 520 x 500) mm, padrão TELEBRÁS, com tampa</v>
          </cell>
          <cell r="C3984" t="str">
            <v>UN</v>
          </cell>
          <cell r="D3984">
            <v>745.18</v>
          </cell>
          <cell r="E3984">
            <v>128.27000000000001</v>
          </cell>
          <cell r="F3984">
            <v>873.45</v>
          </cell>
        </row>
        <row r="3985">
          <cell r="A3985" t="str">
            <v>69.03.301</v>
          </cell>
          <cell r="B3985" t="str">
            <v>Central de Pabx para 2 linhas e 8 ramais</v>
          </cell>
          <cell r="C3985" t="str">
            <v>UN</v>
          </cell>
          <cell r="D3985">
            <v>1490.4</v>
          </cell>
          <cell r="E3985">
            <v>6.73</v>
          </cell>
          <cell r="F3985">
            <v>1497.13</v>
          </cell>
        </row>
        <row r="3986">
          <cell r="A3986" t="str">
            <v>69.03.310</v>
          </cell>
          <cell r="B3986" t="str">
            <v>Caixa de tomada em poliamida e tampa para piso elevado, com 4 alojamentos para elétrica e até 8 alojamentos para telefonia e dados</v>
          </cell>
          <cell r="C3986" t="str">
            <v>UN</v>
          </cell>
          <cell r="D3986">
            <v>160.65</v>
          </cell>
          <cell r="E3986">
            <v>19.149999999999999</v>
          </cell>
          <cell r="F3986">
            <v>179.8</v>
          </cell>
        </row>
        <row r="3987">
          <cell r="A3987" t="str">
            <v>69.03.340</v>
          </cell>
          <cell r="B3987" t="str">
            <v>Conector RJ-45 fêmea - categoria 6</v>
          </cell>
          <cell r="C3987" t="str">
            <v>UN</v>
          </cell>
          <cell r="D3987">
            <v>36.049999999999997</v>
          </cell>
          <cell r="E3987">
            <v>7.18</v>
          </cell>
          <cell r="F3987">
            <v>43.23</v>
          </cell>
        </row>
        <row r="3988">
          <cell r="A3988" t="str">
            <v>69.03.360</v>
          </cell>
          <cell r="B3988" t="str">
            <v>Conector RJ-45 fêmea - categoria 6A</v>
          </cell>
          <cell r="C3988" t="str">
            <v>UN</v>
          </cell>
          <cell r="D3988">
            <v>174.4</v>
          </cell>
          <cell r="E3988">
            <v>7.18</v>
          </cell>
          <cell r="F3988">
            <v>181.58</v>
          </cell>
        </row>
        <row r="3989">
          <cell r="A3989" t="str">
            <v>69.03.400</v>
          </cell>
          <cell r="B3989" t="str">
            <v>Central PABX híbrida de telefonia para 8 linhas tronco e 24 a 32 ramais digital e analógico</v>
          </cell>
          <cell r="C3989" t="str">
            <v>CJ</v>
          </cell>
          <cell r="D3989">
            <v>6791.31</v>
          </cell>
          <cell r="F3989">
            <v>6791.31</v>
          </cell>
        </row>
        <row r="3990">
          <cell r="A3990" t="str">
            <v>69.03.410</v>
          </cell>
          <cell r="B3990" t="str">
            <v>Central PABX híbrida de telefonia para 8 linhas tronco e 128 ramais digital e analógico</v>
          </cell>
          <cell r="C3990" t="str">
            <v>CJ</v>
          </cell>
          <cell r="D3990">
            <v>33287.699999999997</v>
          </cell>
          <cell r="F3990">
            <v>33287.699999999997</v>
          </cell>
        </row>
        <row r="3991">
          <cell r="A3991" t="str">
            <v>69.03.420</v>
          </cell>
          <cell r="B3991" t="str">
            <v>Central PABX híbrida de telefonia para 8 linhas tronco e 128 ramais digital e analógico, com recursos PBX Networking</v>
          </cell>
          <cell r="C3991" t="str">
            <v>CJ</v>
          </cell>
          <cell r="D3991">
            <v>71823.3</v>
          </cell>
          <cell r="F3991">
            <v>71823.3</v>
          </cell>
        </row>
        <row r="3992">
          <cell r="A3992" t="str">
            <v>69.05</v>
          </cell>
          <cell r="B3992" t="str">
            <v>Estabilizacao de tensao</v>
          </cell>
        </row>
        <row r="3993">
          <cell r="A3993" t="str">
            <v>69.05.010</v>
          </cell>
          <cell r="B3993" t="str">
            <v>Estabilizador eletrônico de tensão, monofásico, com potência de 5 kVA</v>
          </cell>
          <cell r="C3993" t="str">
            <v>UN</v>
          </cell>
          <cell r="D3993">
            <v>9705.58</v>
          </cell>
          <cell r="E3993">
            <v>71.8</v>
          </cell>
          <cell r="F3993">
            <v>9777.3799999999992</v>
          </cell>
        </row>
        <row r="3994">
          <cell r="A3994" t="str">
            <v>69.05.040</v>
          </cell>
          <cell r="B3994" t="str">
            <v>Estabilizador eletrônico de tensão, monofásico, com potência de 10 kVA</v>
          </cell>
          <cell r="C3994" t="str">
            <v>UN</v>
          </cell>
          <cell r="D3994">
            <v>12857.3</v>
          </cell>
          <cell r="E3994">
            <v>71.8</v>
          </cell>
          <cell r="F3994">
            <v>12929.1</v>
          </cell>
        </row>
        <row r="3995">
          <cell r="A3995" t="str">
            <v>69.05.230</v>
          </cell>
          <cell r="B3995" t="str">
            <v>Estabilizador eletrônico de tensão, trifásico, com potência de 40 kVA</v>
          </cell>
          <cell r="C3995" t="str">
            <v>UN</v>
          </cell>
          <cell r="D3995">
            <v>39256.730000000003</v>
          </cell>
          <cell r="E3995">
            <v>71.8</v>
          </cell>
          <cell r="F3995">
            <v>39328.53</v>
          </cell>
        </row>
        <row r="3996">
          <cell r="A3996" t="str">
            <v>69.06</v>
          </cell>
          <cell r="B3996" t="str">
            <v>Sistemas ininterruptos de energia</v>
          </cell>
        </row>
        <row r="3997">
          <cell r="A3997" t="str">
            <v>69.06.020</v>
          </cell>
          <cell r="B3997" t="str">
            <v>Sistema ininterrupto de energia, trifásico on line de 10 kVA (220 V/220 V), com autonomia de 15 minutos</v>
          </cell>
          <cell r="C3997" t="str">
            <v>UN</v>
          </cell>
          <cell r="D3997">
            <v>38036.47</v>
          </cell>
          <cell r="E3997">
            <v>134.66</v>
          </cell>
          <cell r="F3997">
            <v>38171.129999999997</v>
          </cell>
        </row>
        <row r="3998">
          <cell r="A3998" t="str">
            <v>69.06.030</v>
          </cell>
          <cell r="B3998" t="str">
            <v>Sistema ininterrupto de energia, trifásico on line de 20 kVA (220 V/208 V-108 V), com autonomia 15 minutos</v>
          </cell>
          <cell r="C3998" t="str">
            <v>UN</v>
          </cell>
          <cell r="D3998">
            <v>49616.36</v>
          </cell>
          <cell r="E3998">
            <v>134.66</v>
          </cell>
          <cell r="F3998">
            <v>49751.02</v>
          </cell>
        </row>
        <row r="3999">
          <cell r="A3999" t="str">
            <v>69.06.040</v>
          </cell>
          <cell r="B3999" t="str">
            <v>Sistema ininterrupto de energia, trifásico on line senoidal de 15 kVA (208 V/110 V), com autonomia de 15 minutos</v>
          </cell>
          <cell r="C3999" t="str">
            <v>UN</v>
          </cell>
          <cell r="D3999">
            <v>49892.29</v>
          </cell>
          <cell r="E3999">
            <v>134.66</v>
          </cell>
          <cell r="F3999">
            <v>50026.95</v>
          </cell>
        </row>
        <row r="4000">
          <cell r="A4000" t="str">
            <v>69.06.050</v>
          </cell>
          <cell r="B4000" t="str">
            <v>Sistema ininterrupto de energia, monofásico, com potência de 2 kVA</v>
          </cell>
          <cell r="C4000" t="str">
            <v>UN</v>
          </cell>
          <cell r="D4000">
            <v>5521.73</v>
          </cell>
          <cell r="E4000">
            <v>95.72</v>
          </cell>
          <cell r="F4000">
            <v>5617.45</v>
          </cell>
        </row>
        <row r="4001">
          <cell r="A4001" t="str">
            <v>69.06.080</v>
          </cell>
          <cell r="B4001" t="str">
            <v>Sistema ininterrupto de energia, monofásico on line senoidal de 5 kVA (220 V/110 V), com autonomia de 15 minutos</v>
          </cell>
          <cell r="C4001" t="str">
            <v>UN</v>
          </cell>
          <cell r="D4001">
            <v>15038.13</v>
          </cell>
          <cell r="E4001">
            <v>134.66</v>
          </cell>
          <cell r="F4001">
            <v>15172.79</v>
          </cell>
        </row>
        <row r="4002">
          <cell r="A4002" t="str">
            <v>69.06.100</v>
          </cell>
          <cell r="B4002" t="str">
            <v>Sistema ininterrupto de energia, monofásico, com potência entre 5 a 7,5 kVA</v>
          </cell>
          <cell r="C4002" t="str">
            <v>UN</v>
          </cell>
          <cell r="D4002">
            <v>19295.77</v>
          </cell>
          <cell r="E4002">
            <v>95.72</v>
          </cell>
          <cell r="F4002">
            <v>19391.490000000002</v>
          </cell>
        </row>
        <row r="4003">
          <cell r="A4003" t="str">
            <v>69.06.110</v>
          </cell>
          <cell r="B4003" t="str">
            <v>Sistema ininterrupto de energia, monofásico de 600 VA (127 V/127 V), com autonomia de 10 a 15 minutos</v>
          </cell>
          <cell r="C4003" t="str">
            <v>UN</v>
          </cell>
          <cell r="D4003">
            <v>786.46</v>
          </cell>
          <cell r="E4003">
            <v>47.86</v>
          </cell>
          <cell r="F4003">
            <v>834.32</v>
          </cell>
        </row>
        <row r="4004">
          <cell r="A4004" t="str">
            <v>69.06.120</v>
          </cell>
          <cell r="B4004" t="str">
            <v>Sistema ininterrupto de energia, trifásico on line senoidal de 10 kVA (220 V/110 V), com autonomia de 2 horas</v>
          </cell>
          <cell r="C4004" t="str">
            <v>UN</v>
          </cell>
          <cell r="D4004">
            <v>44654.61</v>
          </cell>
          <cell r="E4004">
            <v>134.66</v>
          </cell>
          <cell r="F4004">
            <v>44789.27</v>
          </cell>
        </row>
        <row r="4005">
          <cell r="A4005" t="str">
            <v>69.06.200</v>
          </cell>
          <cell r="B4005" t="str">
            <v>Sistema ininterrupto de energia, trifásico on line de 20 kVA (220/127 V), com autonomia de 15 minutos</v>
          </cell>
          <cell r="C4005" t="str">
            <v>UN</v>
          </cell>
          <cell r="D4005">
            <v>59791.27</v>
          </cell>
          <cell r="E4005">
            <v>134.66</v>
          </cell>
          <cell r="F4005">
            <v>59925.93</v>
          </cell>
        </row>
        <row r="4006">
          <cell r="A4006" t="str">
            <v>69.06.210</v>
          </cell>
          <cell r="B4006" t="str">
            <v>Sistema ininterrupto de energia, trifásico on line de 60 kVA (220/127 V), com autonomia de 15 minutos</v>
          </cell>
          <cell r="C4006" t="str">
            <v>UN</v>
          </cell>
          <cell r="D4006">
            <v>127532.45</v>
          </cell>
          <cell r="E4006">
            <v>134.66</v>
          </cell>
          <cell r="F4006">
            <v>127667.11</v>
          </cell>
        </row>
        <row r="4007">
          <cell r="A4007" t="str">
            <v>69.06.220</v>
          </cell>
          <cell r="B4007" t="str">
            <v>Sistema ininterrupto de energia, trifásico on line de 80 kVA (220/127 V), com autonomia de 15 minutos</v>
          </cell>
          <cell r="C4007" t="str">
            <v>UN</v>
          </cell>
          <cell r="D4007">
            <v>152085.79999999999</v>
          </cell>
          <cell r="E4007">
            <v>134.66</v>
          </cell>
          <cell r="F4007">
            <v>152220.46</v>
          </cell>
        </row>
        <row r="4008">
          <cell r="A4008" t="str">
            <v>69.06.240</v>
          </cell>
          <cell r="B4008" t="str">
            <v>Sistema ininterrupto de energia, trifásico on line de 20 kVA (380/220 V), com autonomia de 15 minutos</v>
          </cell>
          <cell r="C4008" t="str">
            <v>UN</v>
          </cell>
          <cell r="D4008">
            <v>56431.86</v>
          </cell>
          <cell r="E4008">
            <v>134.66</v>
          </cell>
          <cell r="F4008">
            <v>56566.52</v>
          </cell>
        </row>
        <row r="4009">
          <cell r="A4009" t="str">
            <v>69.06.280</v>
          </cell>
          <cell r="B4009" t="str">
            <v>Sistema ininterrupto de energia, trifásico on line senoidal de 5 kVA (220/110 V), com autonomia de 15 minutos</v>
          </cell>
          <cell r="C4009" t="str">
            <v>UN</v>
          </cell>
          <cell r="D4009">
            <v>25701.22</v>
          </cell>
          <cell r="E4009">
            <v>134.66</v>
          </cell>
          <cell r="F4009">
            <v>25835.88</v>
          </cell>
        </row>
        <row r="4010">
          <cell r="A4010" t="str">
            <v>69.06.290</v>
          </cell>
          <cell r="B4010" t="str">
            <v>Sistema ininterrupto de energia, trifásico on line senoidal de 10 kVA (220/110 V), com autonomia de 10 a 15 minutos</v>
          </cell>
          <cell r="C4010" t="str">
            <v>UN</v>
          </cell>
          <cell r="D4010">
            <v>39182.550000000003</v>
          </cell>
          <cell r="E4010">
            <v>134.66</v>
          </cell>
          <cell r="F4010">
            <v>39317.21</v>
          </cell>
        </row>
        <row r="4011">
          <cell r="A4011" t="str">
            <v>69.06.300</v>
          </cell>
          <cell r="B4011" t="str">
            <v>Sistema ininterrupto de energia, trifásico on line senoidal de 50 kVA (220/110 V), com autonomia de 15 minutos</v>
          </cell>
          <cell r="C4011" t="str">
            <v>UN</v>
          </cell>
          <cell r="D4011">
            <v>73715.38</v>
          </cell>
          <cell r="E4011">
            <v>134.66</v>
          </cell>
          <cell r="F4011">
            <v>73850.039999999994</v>
          </cell>
        </row>
        <row r="4012">
          <cell r="A4012" t="str">
            <v>69.06.320</v>
          </cell>
          <cell r="B4012" t="str">
            <v>Sistema ininterrupto de energia, trifásico on line senoidal de 7,5 kVA (220/110 V), com autonomia de 15 minutos</v>
          </cell>
          <cell r="C4012" t="str">
            <v>UN</v>
          </cell>
          <cell r="D4012">
            <v>32123.38</v>
          </cell>
          <cell r="E4012">
            <v>134.66</v>
          </cell>
          <cell r="F4012">
            <v>32258.04</v>
          </cell>
        </row>
        <row r="4013">
          <cell r="A4013" t="str">
            <v>69.06.390</v>
          </cell>
          <cell r="B4013" t="str">
            <v>Sistema ininterrupto de energia, trifásico on line senoidal de 40 kVA (380/220 V), com autonomia de 15 minutos</v>
          </cell>
          <cell r="C4013" t="str">
            <v>UN</v>
          </cell>
          <cell r="D4013">
            <v>81816.86</v>
          </cell>
          <cell r="E4013">
            <v>134.66</v>
          </cell>
          <cell r="F4013">
            <v>81951.520000000004</v>
          </cell>
        </row>
        <row r="4014">
          <cell r="A4014" t="str">
            <v>69.08</v>
          </cell>
          <cell r="B4014" t="str">
            <v>Equipamentos para informatica</v>
          </cell>
        </row>
        <row r="4015">
          <cell r="A4015" t="str">
            <v>69.08.010</v>
          </cell>
          <cell r="B4015" t="str">
            <v>Distribuidor interno óptico - 1 U para até 24 fibras</v>
          </cell>
          <cell r="C4015" t="str">
            <v>UN</v>
          </cell>
          <cell r="D4015">
            <v>820.8</v>
          </cell>
          <cell r="E4015">
            <v>54.87</v>
          </cell>
          <cell r="F4015">
            <v>875.67</v>
          </cell>
        </row>
        <row r="4016">
          <cell r="A4016" t="str">
            <v>69.09</v>
          </cell>
          <cell r="B4016" t="str">
            <v>Sistema de rede</v>
          </cell>
        </row>
        <row r="4017">
          <cell r="A4017" t="str">
            <v>69.09.250</v>
          </cell>
          <cell r="B4017" t="str">
            <v>Patch cords de 1,50 ou 3,00 m - RJ-45 / RJ-45 - categoria 6A</v>
          </cell>
          <cell r="C4017" t="str">
            <v>UN</v>
          </cell>
          <cell r="D4017">
            <v>51.7</v>
          </cell>
          <cell r="E4017">
            <v>9.57</v>
          </cell>
          <cell r="F4017">
            <v>61.27</v>
          </cell>
        </row>
        <row r="4018">
          <cell r="A4018" t="str">
            <v>69.09.260</v>
          </cell>
          <cell r="B4018" t="str">
            <v>Patch panel de 24 portas - categoria 6</v>
          </cell>
          <cell r="C4018" t="str">
            <v>UN</v>
          </cell>
          <cell r="D4018">
            <v>842.31</v>
          </cell>
          <cell r="E4018">
            <v>38.29</v>
          </cell>
          <cell r="F4018">
            <v>880.6</v>
          </cell>
        </row>
        <row r="4019">
          <cell r="A4019" t="str">
            <v>69.09.300</v>
          </cell>
          <cell r="B4019" t="str">
            <v>Voice panel de 50 portas - categoria 3</v>
          </cell>
          <cell r="C4019" t="str">
            <v>UN</v>
          </cell>
          <cell r="D4019">
            <v>543.30999999999995</v>
          </cell>
          <cell r="E4019">
            <v>38.29</v>
          </cell>
          <cell r="F4019">
            <v>581.6</v>
          </cell>
        </row>
        <row r="4020">
          <cell r="A4020" t="str">
            <v>69.09.360</v>
          </cell>
          <cell r="B4020" t="str">
            <v>Patch cords de 2,00 ou 3,00 m - RJ-45 / RJ-45 - categoria 6A</v>
          </cell>
          <cell r="C4020" t="str">
            <v>UN</v>
          </cell>
          <cell r="D4020">
            <v>156.49</v>
          </cell>
          <cell r="E4020">
            <v>9.57</v>
          </cell>
          <cell r="F4020">
            <v>166.06</v>
          </cell>
        </row>
        <row r="4021">
          <cell r="A4021" t="str">
            <v>69.09.370</v>
          </cell>
          <cell r="B4021" t="str">
            <v>Transceptor Gigabit SX - LC conectável de formato pequeno (SFP)</v>
          </cell>
          <cell r="C4021" t="str">
            <v>UN</v>
          </cell>
          <cell r="D4021">
            <v>1388.54</v>
          </cell>
          <cell r="E4021">
            <v>3.54</v>
          </cell>
          <cell r="F4021">
            <v>1392.08</v>
          </cell>
        </row>
        <row r="4022">
          <cell r="A4022" t="str">
            <v>69.10</v>
          </cell>
          <cell r="B4022" t="str">
            <v>Telecomunicacoes</v>
          </cell>
        </row>
        <row r="4023">
          <cell r="A4023" t="str">
            <v>69.10.130</v>
          </cell>
          <cell r="B4023" t="str">
            <v>Amplificador de potência para VHF e CATV-50 dB, frequência 40 a 550 MHz</v>
          </cell>
          <cell r="C4023" t="str">
            <v>UN</v>
          </cell>
          <cell r="D4023">
            <v>479.34</v>
          </cell>
          <cell r="E4023">
            <v>21.95</v>
          </cell>
          <cell r="F4023">
            <v>501.29</v>
          </cell>
        </row>
        <row r="4024">
          <cell r="A4024" t="str">
            <v>69.10.140</v>
          </cell>
          <cell r="B4024" t="str">
            <v>Antena parabólica com captador de sinais e modulador de áudio e vídeo</v>
          </cell>
          <cell r="C4024" t="str">
            <v>CJ</v>
          </cell>
          <cell r="D4024">
            <v>458.34</v>
          </cell>
          <cell r="E4024">
            <v>382.88</v>
          </cell>
          <cell r="F4024">
            <v>841.22</v>
          </cell>
        </row>
        <row r="4025">
          <cell r="A4025" t="str">
            <v>69.10.152</v>
          </cell>
          <cell r="B4025" t="str">
            <v>Antena WI-FI dual band access point, bandas silmultâneas - 1750Mbps</v>
          </cell>
          <cell r="C4025" t="str">
            <v>UN</v>
          </cell>
          <cell r="D4025">
            <v>929.48</v>
          </cell>
          <cell r="E4025">
            <v>27.99</v>
          </cell>
          <cell r="F4025">
            <v>957.47</v>
          </cell>
        </row>
        <row r="4026">
          <cell r="A4026" t="str">
            <v>69.20</v>
          </cell>
          <cell r="B4026" t="str">
            <v>Reparos, conservacoes e complementos - GRUPO 69</v>
          </cell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0.46</v>
          </cell>
          <cell r="E4027">
            <v>4.79</v>
          </cell>
          <cell r="F4027">
            <v>5.25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6.73</v>
          </cell>
          <cell r="E4028">
            <v>9.57</v>
          </cell>
          <cell r="F4028">
            <v>16.3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2.33</v>
          </cell>
          <cell r="E4029">
            <v>9.57</v>
          </cell>
          <cell r="F4029">
            <v>11.9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2.98</v>
          </cell>
          <cell r="E4030">
            <v>9.57</v>
          </cell>
          <cell r="F4030">
            <v>12.55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242.76</v>
          </cell>
          <cell r="E4031">
            <v>10.63</v>
          </cell>
          <cell r="F4031">
            <v>253.39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515.71</v>
          </cell>
          <cell r="E4032">
            <v>10.63</v>
          </cell>
          <cell r="F4032">
            <v>526.34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4.57</v>
          </cell>
          <cell r="E4033">
            <v>16.84</v>
          </cell>
          <cell r="F4033">
            <v>21.41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20.89</v>
          </cell>
          <cell r="E4034">
            <v>16.84</v>
          </cell>
          <cell r="F4034">
            <v>37.729999999999997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69.87</v>
          </cell>
          <cell r="E4035">
            <v>1.95</v>
          </cell>
          <cell r="F4035">
            <v>71.819999999999993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170.89</v>
          </cell>
          <cell r="E4036">
            <v>10.97</v>
          </cell>
          <cell r="F4036">
            <v>181.86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81.52</v>
          </cell>
          <cell r="E4037">
            <v>7.08</v>
          </cell>
          <cell r="F4037">
            <v>88.6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108.96</v>
          </cell>
          <cell r="E4038">
            <v>7.08</v>
          </cell>
          <cell r="F4038">
            <v>116.04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166.3</v>
          </cell>
          <cell r="E4039">
            <v>7.08</v>
          </cell>
          <cell r="F4039">
            <v>173.38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94.02</v>
          </cell>
          <cell r="E4040">
            <v>1.95</v>
          </cell>
          <cell r="F4040">
            <v>95.97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97.58</v>
          </cell>
          <cell r="E4041">
            <v>1.95</v>
          </cell>
          <cell r="F4041">
            <v>99.53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10.45</v>
          </cell>
          <cell r="E4042">
            <v>3.89</v>
          </cell>
          <cell r="F4042">
            <v>14.34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12.54</v>
          </cell>
          <cell r="E4043">
            <v>3.89</v>
          </cell>
          <cell r="F4043">
            <v>16.43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19.489999999999998</v>
          </cell>
          <cell r="E4044">
            <v>18.11</v>
          </cell>
          <cell r="F4044">
            <v>37.6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8.59</v>
          </cell>
          <cell r="E4045">
            <v>10.97</v>
          </cell>
          <cell r="F4045">
            <v>19.559999999999999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12.64</v>
          </cell>
          <cell r="E4046">
            <v>10.97</v>
          </cell>
          <cell r="F4046">
            <v>23.61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13.11</v>
          </cell>
          <cell r="E4047">
            <v>10.97</v>
          </cell>
          <cell r="F4047">
            <v>24.08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35.32</v>
          </cell>
          <cell r="E4048">
            <v>18.59</v>
          </cell>
          <cell r="F4048">
            <v>53.91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11.25</v>
          </cell>
          <cell r="E4049">
            <v>9.57</v>
          </cell>
          <cell r="F4049">
            <v>20.82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147.11000000000001</v>
          </cell>
          <cell r="E4050">
            <v>33.67</v>
          </cell>
          <cell r="F4050">
            <v>180.78</v>
          </cell>
        </row>
        <row r="4051">
          <cell r="A4051" t="str">
            <v>70</v>
          </cell>
          <cell r="B4051" t="str">
            <v>SINALIZACAO VIARIA</v>
          </cell>
        </row>
        <row r="4052">
          <cell r="A4052" t="str">
            <v>70.01</v>
          </cell>
          <cell r="B4052" t="str">
            <v>Dispositivo viario</v>
          </cell>
        </row>
        <row r="4053">
          <cell r="A4053" t="str">
            <v>70.01.003</v>
          </cell>
          <cell r="B4053" t="str">
            <v>Faixa elevada para travessia de pedestres em massa asfáltica - lombofaixa de vias com execução de recapeamento</v>
          </cell>
          <cell r="C4053" t="str">
            <v>M2</v>
          </cell>
          <cell r="D4053">
            <v>259.33999999999997</v>
          </cell>
          <cell r="E4053">
            <v>3.27</v>
          </cell>
          <cell r="F4053">
            <v>262.61</v>
          </cell>
        </row>
        <row r="4054">
          <cell r="A4054" t="str">
            <v>70.01.030</v>
          </cell>
          <cell r="B4054" t="str">
            <v>Ondulação transversal em massa asfáltica - lombada tipo "A" de vias com execução de recapeamento</v>
          </cell>
          <cell r="C4054" t="str">
            <v>M2</v>
          </cell>
          <cell r="D4054">
            <v>212</v>
          </cell>
          <cell r="E4054">
            <v>2.75</v>
          </cell>
          <cell r="F4054">
            <v>214.75</v>
          </cell>
        </row>
        <row r="4055">
          <cell r="A4055" t="str">
            <v>70.01.031</v>
          </cell>
          <cell r="B4055" t="str">
            <v>Ondulação transversal em massa asfáltica - lombada tipo "B" de vias com execução de recapeamento</v>
          </cell>
          <cell r="C4055" t="str">
            <v>M2</v>
          </cell>
          <cell r="D4055">
            <v>212.72</v>
          </cell>
          <cell r="E4055">
            <v>2.76</v>
          </cell>
          <cell r="F4055">
            <v>215.48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436.07</v>
          </cell>
          <cell r="E4056">
            <v>13.71</v>
          </cell>
          <cell r="F4056">
            <v>449.78</v>
          </cell>
        </row>
        <row r="4057">
          <cell r="A4057" t="str">
            <v>70.02</v>
          </cell>
          <cell r="B4057" t="str">
            <v>Sinalizacao horizontal</v>
          </cell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68</v>
          </cell>
          <cell r="F4058">
            <v>68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40.67</v>
          </cell>
          <cell r="F4059">
            <v>40.67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185.28</v>
          </cell>
          <cell r="F4060">
            <v>185.28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231.6</v>
          </cell>
          <cell r="F4061">
            <v>231.6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78.05</v>
          </cell>
          <cell r="F4062">
            <v>78.05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124.59</v>
          </cell>
          <cell r="F4063">
            <v>124.59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131.44999999999999</v>
          </cell>
          <cell r="F4064">
            <v>131.44999999999999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223.08</v>
          </cell>
          <cell r="F4065">
            <v>223.08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270.05</v>
          </cell>
          <cell r="F4066">
            <v>270.05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39.450000000000003</v>
          </cell>
          <cell r="F4067">
            <v>39.450000000000003</v>
          </cell>
        </row>
        <row r="4068">
          <cell r="A4068" t="str">
            <v>70.03</v>
          </cell>
          <cell r="B4068" t="str">
            <v>Sinalizacao vertical</v>
          </cell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1360.35</v>
          </cell>
          <cell r="E4069">
            <v>24.77</v>
          </cell>
          <cell r="F4069">
            <v>1385.12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1417.35</v>
          </cell>
          <cell r="E4070">
            <v>24.76</v>
          </cell>
          <cell r="F4070">
            <v>1442.11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1528.68</v>
          </cell>
          <cell r="E4071">
            <v>24.76</v>
          </cell>
          <cell r="F4071">
            <v>1553.44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1577.68</v>
          </cell>
          <cell r="E4072">
            <v>24.76</v>
          </cell>
          <cell r="F4072">
            <v>1602.44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1934.18</v>
          </cell>
          <cell r="E4073">
            <v>24.76</v>
          </cell>
          <cell r="F4073">
            <v>1958.94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1545.01</v>
          </cell>
          <cell r="E4074">
            <v>37.15</v>
          </cell>
          <cell r="F4074">
            <v>1582.16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1478.35</v>
          </cell>
          <cell r="E4075">
            <v>37.15</v>
          </cell>
          <cell r="F4075">
            <v>1515.5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1761.18</v>
          </cell>
          <cell r="E4076">
            <v>37.15</v>
          </cell>
          <cell r="F4076">
            <v>1798.33</v>
          </cell>
        </row>
        <row r="4077">
          <cell r="A4077" t="str">
            <v>70.04</v>
          </cell>
          <cell r="B4077" t="str">
            <v>Coluna cônica</v>
          </cell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1100.17</v>
          </cell>
          <cell r="E4078">
            <v>108.15</v>
          </cell>
          <cell r="F4078">
            <v>1208.32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3056.17</v>
          </cell>
          <cell r="E4079">
            <v>108.15</v>
          </cell>
          <cell r="F4079">
            <v>3164.32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5149.78</v>
          </cell>
          <cell r="E4080">
            <v>184.97</v>
          </cell>
          <cell r="F4080">
            <v>5334.75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5153.13</v>
          </cell>
          <cell r="E4081">
            <v>108.15</v>
          </cell>
          <cell r="F4081">
            <v>5261.28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2556.23</v>
          </cell>
          <cell r="E4082">
            <v>67.33</v>
          </cell>
          <cell r="F4082">
            <v>2623.56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1763.21</v>
          </cell>
          <cell r="E4083">
            <v>108.15</v>
          </cell>
          <cell r="F4083">
            <v>1871.36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3090.92</v>
          </cell>
          <cell r="E4084">
            <v>108.15</v>
          </cell>
          <cell r="F4084">
            <v>3199.07</v>
          </cell>
        </row>
        <row r="4085">
          <cell r="A4085" t="str">
            <v>70.05</v>
          </cell>
          <cell r="B4085" t="str">
            <v>Sinalizacao semaforica e complementar</v>
          </cell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385</v>
          </cell>
          <cell r="E4086">
            <v>22.77</v>
          </cell>
          <cell r="F4086">
            <v>407.77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3589.19</v>
          </cell>
          <cell r="E4087">
            <v>50.6</v>
          </cell>
          <cell r="F4087">
            <v>3639.79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1467.44</v>
          </cell>
          <cell r="E4088">
            <v>33.67</v>
          </cell>
          <cell r="F4088">
            <v>1501.11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2735</v>
          </cell>
          <cell r="E4089">
            <v>575.95000000000005</v>
          </cell>
          <cell r="F4089">
            <v>3310.95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8236.19</v>
          </cell>
          <cell r="E4090">
            <v>671.67</v>
          </cell>
          <cell r="F4090">
            <v>8907.86</v>
          </cell>
        </row>
        <row r="4091">
          <cell r="A4091" t="str">
            <v>70.06</v>
          </cell>
          <cell r="B4091" t="str">
            <v>Tachas e tachoes</v>
          </cell>
        </row>
        <row r="4092">
          <cell r="A4092" t="str">
            <v>70.06.001</v>
          </cell>
          <cell r="B4092" t="str">
            <v>Segregador (bate-roda) refletivo - resina</v>
          </cell>
          <cell r="C4092" t="str">
            <v>UN</v>
          </cell>
          <cell r="D4092">
            <v>110.98</v>
          </cell>
          <cell r="E4092">
            <v>10.96</v>
          </cell>
          <cell r="F4092">
            <v>121.94</v>
          </cell>
        </row>
        <row r="4093">
          <cell r="A4093" t="str">
            <v>70.06.010</v>
          </cell>
          <cell r="B4093" t="str">
            <v>Tacha refletiva monodirecional tipo III ou IV, prismática/vítrea - resina</v>
          </cell>
          <cell r="C4093" t="str">
            <v>UN</v>
          </cell>
          <cell r="D4093">
            <v>43.91</v>
          </cell>
          <cell r="E4093">
            <v>8.2200000000000006</v>
          </cell>
          <cell r="F4093">
            <v>52.13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16.22</v>
          </cell>
          <cell r="E4094">
            <v>8.2200000000000006</v>
          </cell>
          <cell r="F4094">
            <v>24.44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13.78</v>
          </cell>
          <cell r="E4095">
            <v>8.2200000000000006</v>
          </cell>
          <cell r="F4095">
            <v>22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26.48</v>
          </cell>
          <cell r="E4096">
            <v>8.2200000000000006</v>
          </cell>
          <cell r="F4096">
            <v>34.700000000000003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21.09</v>
          </cell>
          <cell r="E4097">
            <v>8.2200000000000006</v>
          </cell>
          <cell r="F4097">
            <v>29.31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73.28</v>
          </cell>
          <cell r="E4098">
            <v>9.19</v>
          </cell>
          <cell r="F4098">
            <v>82.47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71.83</v>
          </cell>
          <cell r="E4099">
            <v>9.19</v>
          </cell>
          <cell r="F4099">
            <v>81.02</v>
          </cell>
        </row>
        <row r="4100">
          <cell r="A4100" t="str">
            <v>70.06.031</v>
          </cell>
          <cell r="B4100" t="str">
            <v>Tacha tipo I bidirecional refletiva - resina</v>
          </cell>
          <cell r="C4100" t="str">
            <v>UN</v>
          </cell>
          <cell r="D4100">
            <v>54.9</v>
          </cell>
          <cell r="E4100">
            <v>8.2200000000000006</v>
          </cell>
          <cell r="F4100">
            <v>63.12</v>
          </cell>
        </row>
        <row r="4101">
          <cell r="A4101" t="str">
            <v>70.06.032</v>
          </cell>
          <cell r="B4101" t="str">
            <v>Tacha tipo I monodirecional refletiva - resina</v>
          </cell>
          <cell r="C4101" t="str">
            <v>UN</v>
          </cell>
          <cell r="D4101">
            <v>33.07</v>
          </cell>
          <cell r="E4101">
            <v>8.2200000000000006</v>
          </cell>
          <cell r="F4101">
            <v>41.29</v>
          </cell>
        </row>
        <row r="4102">
          <cell r="A4102" t="str">
            <v>70.06.033</v>
          </cell>
          <cell r="B4102" t="str">
            <v>Tacha tipo II bidirecional refletiva - resina</v>
          </cell>
          <cell r="C4102" t="str">
            <v>UN</v>
          </cell>
          <cell r="D4102">
            <v>40.18</v>
          </cell>
          <cell r="E4102">
            <v>8.2200000000000006</v>
          </cell>
          <cell r="F4102">
            <v>48.4</v>
          </cell>
        </row>
        <row r="4103">
          <cell r="A4103" t="str">
            <v>70.06.034</v>
          </cell>
          <cell r="B4103" t="str">
            <v>Tacha tipo II monodirecional refletiva - resina</v>
          </cell>
          <cell r="C4103" t="str">
            <v>UN</v>
          </cell>
          <cell r="D4103">
            <v>40.18</v>
          </cell>
          <cell r="E4103">
            <v>8.2200000000000006</v>
          </cell>
          <cell r="F4103">
            <v>48.4</v>
          </cell>
        </row>
        <row r="4104">
          <cell r="A4104" t="str">
            <v>70.06.040</v>
          </cell>
          <cell r="B4104" t="str">
            <v>Tachão tipo I bidirecional refletivo - resina</v>
          </cell>
          <cell r="C4104" t="str">
            <v>UN</v>
          </cell>
          <cell r="D4104">
            <v>56.3</v>
          </cell>
          <cell r="E4104">
            <v>9.19</v>
          </cell>
          <cell r="F4104">
            <v>65.489999999999995</v>
          </cell>
        </row>
        <row r="4105">
          <cell r="A4105" t="str">
            <v>70.06.041</v>
          </cell>
          <cell r="B4105" t="str">
            <v>Tachão tipo I monodirecional refletivo - resina</v>
          </cell>
          <cell r="C4105" t="str">
            <v>UN</v>
          </cell>
          <cell r="D4105">
            <v>54.35</v>
          </cell>
          <cell r="E4105">
            <v>9.19</v>
          </cell>
          <cell r="F4105">
            <v>63.54</v>
          </cell>
        </row>
        <row r="4106">
          <cell r="A4106" t="str">
            <v>70.20</v>
          </cell>
          <cell r="B4106" t="str">
            <v>Dispositivo viário / transporte</v>
          </cell>
        </row>
        <row r="4107">
          <cell r="A4107" t="str">
            <v>70.20.001</v>
          </cell>
          <cell r="B4107" t="str">
            <v>Faixa elevada para travessia de pedestres em massa asfáltica - lombafaixa - conservação de vias sem execução de recapeamento</v>
          </cell>
          <cell r="C4107" t="str">
            <v>M2</v>
          </cell>
          <cell r="D4107">
            <v>337.9</v>
          </cell>
          <cell r="E4107">
            <v>13.12</v>
          </cell>
          <cell r="F4107">
            <v>351.02</v>
          </cell>
        </row>
        <row r="4108">
          <cell r="A4108" t="str">
            <v>70.20.010</v>
          </cell>
          <cell r="B4108" t="str">
            <v>Ondulação transversal em massa asfáltica - lombada tipo "A" - conservação de vias urbanas sem execução de recapeamento</v>
          </cell>
          <cell r="C4108" t="str">
            <v>M2</v>
          </cell>
          <cell r="D4108">
            <v>247.35</v>
          </cell>
          <cell r="E4108">
            <v>12.11</v>
          </cell>
          <cell r="F4108">
            <v>259.45999999999998</v>
          </cell>
        </row>
        <row r="4109">
          <cell r="A4109" t="str">
            <v>70.20.011</v>
          </cell>
          <cell r="B4109" t="str">
            <v>Ondulação transversal em massa asfáltica - lombada tipo "B" - conservação de vias urbanas sem execução de recapeamento</v>
          </cell>
          <cell r="C4109" t="str">
            <v>M2</v>
          </cell>
          <cell r="D4109">
            <v>249.03</v>
          </cell>
          <cell r="E4109">
            <v>12.19</v>
          </cell>
          <cell r="F4109">
            <v>261.22000000000003</v>
          </cell>
        </row>
        <row r="4110">
          <cell r="A4110" t="str">
            <v>70.20.020</v>
          </cell>
          <cell r="B4110" t="str">
            <v>Transporte de equipamentos com caminhão carroceria em rodovia pavimentada</v>
          </cell>
          <cell r="C4110" t="str">
            <v>KM</v>
          </cell>
          <cell r="D4110">
            <v>8.58</v>
          </cell>
          <cell r="E4110">
            <v>2.11</v>
          </cell>
          <cell r="F4110">
            <v>10.69</v>
          </cell>
        </row>
        <row r="4111">
          <cell r="A4111" t="str">
            <v>70.20.021</v>
          </cell>
          <cell r="B4111" t="str">
            <v>Equipe para serviços de conservação de pavimentação de vias</v>
          </cell>
          <cell r="C4111" t="str">
            <v>EQDIA</v>
          </cell>
          <cell r="D4111">
            <v>589.49</v>
          </cell>
          <cell r="E4111">
            <v>1298.4000000000001</v>
          </cell>
          <cell r="F4111">
            <v>1887.89</v>
          </cell>
        </row>
        <row r="4112">
          <cell r="A4112" t="str">
            <v>97</v>
          </cell>
          <cell r="B4112" t="str">
            <v>SINALIZACAO E COMUNICACAO VISUAL</v>
          </cell>
        </row>
        <row r="4113">
          <cell r="A4113" t="str">
            <v>97.02</v>
          </cell>
          <cell r="B4113" t="str">
            <v>Placas, porticos e obeliscos arquitetônicos</v>
          </cell>
        </row>
        <row r="4114">
          <cell r="A4114" t="str">
            <v>97.02.030</v>
          </cell>
          <cell r="B4114" t="str">
            <v>Placa comemorativa em aço inoxidável escovado</v>
          </cell>
          <cell r="C4114" t="str">
            <v>M2</v>
          </cell>
          <cell r="D4114">
            <v>11778.59</v>
          </cell>
          <cell r="E4114">
            <v>86.32</v>
          </cell>
          <cell r="F4114">
            <v>11864.91</v>
          </cell>
        </row>
        <row r="4115">
          <cell r="A4115" t="str">
            <v>97.02.036</v>
          </cell>
          <cell r="B4115" t="str">
            <v>Placa de identificação em PVC com texto em vinil</v>
          </cell>
          <cell r="C4115" t="str">
            <v>M2</v>
          </cell>
          <cell r="D4115">
            <v>310.70999999999998</v>
          </cell>
          <cell r="E4115">
            <v>86.32</v>
          </cell>
          <cell r="F4115">
            <v>397.03</v>
          </cell>
        </row>
        <row r="4116">
          <cell r="A4116" t="str">
            <v>97.02.190</v>
          </cell>
          <cell r="B4116" t="str">
            <v>Placa de identificação em acrílico com texto em vinil</v>
          </cell>
          <cell r="C4116" t="str">
            <v>M2</v>
          </cell>
          <cell r="D4116">
            <v>3708.5</v>
          </cell>
          <cell r="E4116">
            <v>86.32</v>
          </cell>
          <cell r="F4116">
            <v>3794.82</v>
          </cell>
        </row>
        <row r="4117">
          <cell r="A4117" t="str">
            <v>97.02.193</v>
          </cell>
          <cell r="B4117" t="str">
            <v>Placa de sinalização em PVC fotoluminescente (200x200mm), com indicação de equipamentos de alarme, detecção e extinção de incêndio</v>
          </cell>
          <cell r="C4117" t="str">
            <v>UN</v>
          </cell>
          <cell r="D4117">
            <v>10.78</v>
          </cell>
          <cell r="E4117">
            <v>6.26</v>
          </cell>
          <cell r="F4117">
            <v>17.04</v>
          </cell>
        </row>
        <row r="4118">
          <cell r="A4118" t="str">
            <v>97.02.194</v>
          </cell>
          <cell r="B4118" t="str">
            <v>Placa de sinalização em PVC fotoluminescente (150x150mm), com indicação de equipamentos de combate à incêndio e alarme</v>
          </cell>
          <cell r="C4118" t="str">
            <v>UN</v>
          </cell>
          <cell r="D4118">
            <v>7.19</v>
          </cell>
          <cell r="E4118">
            <v>6.26</v>
          </cell>
          <cell r="F4118">
            <v>13.45</v>
          </cell>
        </row>
        <row r="4119">
          <cell r="A4119" t="str">
            <v>97.02.195</v>
          </cell>
          <cell r="B4119" t="str">
            <v>Placa de sinalização em PVC fotoluminescente (240x120mm), com indicação de rota de evacuação e saída de emergência</v>
          </cell>
          <cell r="C4119" t="str">
            <v>UN</v>
          </cell>
          <cell r="D4119">
            <v>6.81</v>
          </cell>
          <cell r="E4119">
            <v>6.26</v>
          </cell>
          <cell r="F4119">
            <v>13.07</v>
          </cell>
        </row>
        <row r="4120">
          <cell r="A4120" t="str">
            <v>97.02.196</v>
          </cell>
          <cell r="B4120" t="str">
            <v>Placa de sinalização em PVC fotoluminescente, com identificação de pavimentos</v>
          </cell>
          <cell r="C4120" t="str">
            <v>UN</v>
          </cell>
          <cell r="D4120">
            <v>6.14</v>
          </cell>
          <cell r="E4120">
            <v>6.26</v>
          </cell>
          <cell r="F4120">
            <v>12.4</v>
          </cell>
        </row>
        <row r="4121">
          <cell r="A4121" t="str">
            <v>97.02.197</v>
          </cell>
          <cell r="B4121" t="str">
            <v>Placa de sinalização em PVC, com indicação de alerta</v>
          </cell>
          <cell r="C4121" t="str">
            <v>UN</v>
          </cell>
          <cell r="D4121">
            <v>13.2</v>
          </cell>
          <cell r="E4121">
            <v>6.26</v>
          </cell>
          <cell r="F4121">
            <v>19.46</v>
          </cell>
        </row>
        <row r="4122">
          <cell r="A4122" t="str">
            <v>97.02.198</v>
          </cell>
          <cell r="B4122" t="str">
            <v>Placa de sinalização em PVC, com indicação de proibição normativa</v>
          </cell>
          <cell r="C4122" t="str">
            <v>UN</v>
          </cell>
          <cell r="D4122">
            <v>5.97</v>
          </cell>
          <cell r="E4122">
            <v>6.26</v>
          </cell>
          <cell r="F4122">
            <v>12.23</v>
          </cell>
        </row>
        <row r="4123">
          <cell r="A4123" t="str">
            <v>97.02.210</v>
          </cell>
          <cell r="B4123" t="str">
            <v>Placa de sinalização em PVC para ambientes</v>
          </cell>
          <cell r="C4123" t="str">
            <v>UN</v>
          </cell>
          <cell r="D4123">
            <v>205.6</v>
          </cell>
          <cell r="E4123">
            <v>3.55</v>
          </cell>
          <cell r="F4123">
            <v>209.15</v>
          </cell>
        </row>
        <row r="4124">
          <cell r="A4124" t="str">
            <v>97.03</v>
          </cell>
          <cell r="B4124" t="str">
            <v>Pintura de letras e pictogramas</v>
          </cell>
        </row>
        <row r="4125">
          <cell r="A4125" t="str">
            <v>97.03.010</v>
          </cell>
          <cell r="B4125" t="str">
            <v>Sinalização com pictograma em tinta acrílica</v>
          </cell>
          <cell r="C4125" t="str">
            <v>UN</v>
          </cell>
          <cell r="D4125">
            <v>10.68</v>
          </cell>
          <cell r="E4125">
            <v>54.59</v>
          </cell>
          <cell r="F4125">
            <v>65.27</v>
          </cell>
        </row>
        <row r="4126">
          <cell r="A4126" t="str">
            <v>97.05</v>
          </cell>
          <cell r="B4126" t="str">
            <v>Placas, porticos e sinalizacao viaria</v>
          </cell>
        </row>
        <row r="4127">
          <cell r="A4127" t="str">
            <v>97.05.070</v>
          </cell>
          <cell r="B4127" t="str">
            <v>Manta de borracha para sinalização em estacionamento e proteção de coluna e parede, de 1000 x 750 mm e espessura 10 mm</v>
          </cell>
          <cell r="C4127" t="str">
            <v>UN</v>
          </cell>
          <cell r="D4127">
            <v>96.04</v>
          </cell>
          <cell r="E4127">
            <v>7.34</v>
          </cell>
          <cell r="F4127">
            <v>103.38</v>
          </cell>
        </row>
        <row r="4128">
          <cell r="A4128" t="str">
            <v>97.05.080</v>
          </cell>
          <cell r="B4128" t="str">
            <v>Cantoneira de borracha para sinalização em estacionamento e proteção de coluna, de 750 x 100 x 100 mm e espessura 10 mm</v>
          </cell>
          <cell r="C4128" t="str">
            <v>UN</v>
          </cell>
          <cell r="D4128">
            <v>34.97</v>
          </cell>
          <cell r="E4128">
            <v>1.51</v>
          </cell>
          <cell r="F4128">
            <v>36.479999999999997</v>
          </cell>
        </row>
        <row r="4129">
          <cell r="A4129" t="str">
            <v>97.05.130</v>
          </cell>
          <cell r="B4129" t="str">
            <v>Colocação de placa em suporte de madeira / metálico - solo</v>
          </cell>
          <cell r="C4129" t="str">
            <v>M2</v>
          </cell>
          <cell r="D4129">
            <v>70.010000000000005</v>
          </cell>
          <cell r="F4129">
            <v>70.010000000000005</v>
          </cell>
        </row>
        <row r="4130">
          <cell r="A4130" t="str">
            <v>97.05.140</v>
          </cell>
          <cell r="B4130" t="str">
            <v>Suporte de perfil metálico galvanizado</v>
          </cell>
          <cell r="C4130" t="str">
            <v>KG</v>
          </cell>
          <cell r="D4130">
            <v>27.05</v>
          </cell>
          <cell r="F4130">
            <v>27.05</v>
          </cell>
        </row>
        <row r="4131">
          <cell r="A4131" t="str">
            <v>98</v>
          </cell>
          <cell r="B4131" t="str">
            <v>ARQUITETURA DE INTERIORES</v>
          </cell>
        </row>
        <row r="4132">
          <cell r="A4132" t="str">
            <v>98.02</v>
          </cell>
          <cell r="B4132" t="str">
            <v>Mobiliario</v>
          </cell>
        </row>
        <row r="4133">
          <cell r="A4133" t="str">
            <v>98.02.210</v>
          </cell>
          <cell r="B4133" t="str">
            <v>Banco de madeira com encosto e pés em ferro fundido pintado</v>
          </cell>
          <cell r="C4133" t="str">
            <v>UN</v>
          </cell>
          <cell r="D4133">
            <v>675.61</v>
          </cell>
          <cell r="F4133">
            <v>675.61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A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</v>
          </cell>
        </row>
        <row r="4">
          <cell r="A4" t="str">
            <v>RELATÓRIO DE INSUMOS</v>
          </cell>
        </row>
        <row r="5">
          <cell r="D5" t="str">
            <v>Versão 188</v>
          </cell>
        </row>
        <row r="6">
          <cell r="C6" t="str">
            <v>Data Base:</v>
          </cell>
          <cell r="D6" t="str">
            <v>NOVEMBRO/22</v>
          </cell>
        </row>
        <row r="8">
          <cell r="A8" t="str">
            <v>Referência</v>
          </cell>
          <cell r="B8" t="str">
            <v xml:space="preserve"> Descrição do Insumo</v>
          </cell>
          <cell r="C8" t="str">
            <v>Unidade</v>
          </cell>
          <cell r="D8" t="str">
            <v>Custo (R$)</v>
          </cell>
        </row>
        <row r="9">
          <cell r="A9" t="str">
            <v>A.02.000.070107</v>
          </cell>
          <cell r="B9" t="str">
            <v>Impressão colorida em papel sulfite A4</v>
          </cell>
          <cell r="C9" t="str">
            <v>UN</v>
          </cell>
          <cell r="D9">
            <v>2.5</v>
          </cell>
        </row>
        <row r="10">
          <cell r="A10" t="str">
            <v>A.02.000.070108</v>
          </cell>
          <cell r="B10" t="str">
            <v>Encadernação espiral até 100 folhas</v>
          </cell>
          <cell r="C10" t="str">
            <v>UN</v>
          </cell>
          <cell r="D10">
            <v>8.81</v>
          </cell>
        </row>
        <row r="11">
          <cell r="A11" t="str">
            <v>A.03.000.022111</v>
          </cell>
          <cell r="B11" t="str">
            <v>Taxa de mobilização e desmobilização de equipamentos para execução de estacas escavadas com injeção ou microestaca</v>
          </cell>
          <cell r="C11" t="str">
            <v>TX</v>
          </cell>
          <cell r="D11">
            <v>19318.55</v>
          </cell>
        </row>
        <row r="12">
          <cell r="A12" t="str">
            <v>A.04.000.098083</v>
          </cell>
          <cell r="B12" t="str">
            <v>Taxa de mobilização e desmobilização de equipamentos para execução de rebaixamento de lençol freático</v>
          </cell>
          <cell r="C12" t="str">
            <v>TX</v>
          </cell>
          <cell r="D12">
            <v>12361.23</v>
          </cell>
        </row>
        <row r="13">
          <cell r="A13" t="str">
            <v>A.04.000.098084</v>
          </cell>
          <cell r="B13" t="str">
            <v>Locação de conjunto de bombeamento a vácuo para rebaixamento de lençol freático, com até 50 ponteiras e potência até 15HP mínimo 30 dias</v>
          </cell>
          <cell r="C13" t="str">
            <v>CJxDI</v>
          </cell>
          <cell r="D13">
            <v>736.66</v>
          </cell>
        </row>
        <row r="14">
          <cell r="A14" t="str">
            <v>A.04.000.098085</v>
          </cell>
          <cell r="B14" t="str">
            <v>Ponteiras filtrantes até 5m de profundidades - instaladas</v>
          </cell>
          <cell r="C14" t="str">
            <v>UN</v>
          </cell>
          <cell r="D14">
            <v>403.53</v>
          </cell>
        </row>
        <row r="15">
          <cell r="A15" t="str">
            <v>A.05.000.020299</v>
          </cell>
          <cell r="B15" t="str">
            <v>Taxa de destinação de resíduo sólido em aterro, tipo inerte</v>
          </cell>
          <cell r="C15" t="str">
            <v>T</v>
          </cell>
          <cell r="D15">
            <v>33.85</v>
          </cell>
        </row>
        <row r="16">
          <cell r="A16" t="str">
            <v>A.05.000.020306</v>
          </cell>
          <cell r="B16" t="str">
            <v>Taxa de destinação de resíduo sólido em aterro, tipo solo/terra</v>
          </cell>
          <cell r="C16" t="str">
            <v>M3</v>
          </cell>
          <cell r="D16">
            <v>25.93</v>
          </cell>
        </row>
        <row r="17">
          <cell r="A17" t="str">
            <v>A.05.000.020358</v>
          </cell>
          <cell r="B17" t="str">
            <v>Remoção de entulho de obra, terra, alvenaria, concreto, argamassa, madeira, papel, plástico, metal, capacidade de 4m³</v>
          </cell>
          <cell r="C17" t="str">
            <v>M3</v>
          </cell>
          <cell r="D17">
            <v>82.65</v>
          </cell>
        </row>
        <row r="18">
          <cell r="A18" t="str">
            <v>A.05.000.020359</v>
          </cell>
          <cell r="B18" t="str">
            <v>Remoção de entulho de obra, material volumoso (mistura de alvenaria, terra, madeira, papel, plástico e metal), capacidade 4 m³</v>
          </cell>
          <cell r="C18" t="str">
            <v>M3</v>
          </cell>
          <cell r="D18">
            <v>107.33</v>
          </cell>
        </row>
        <row r="19">
          <cell r="A19" t="str">
            <v>A.05.000.020363</v>
          </cell>
          <cell r="B19" t="str">
            <v>Transporte e taxa de destinação de resíduo sólido em aterro, tipo telhas cimento amianto</v>
          </cell>
          <cell r="C19" t="str">
            <v>T</v>
          </cell>
          <cell r="D19">
            <v>1003.44</v>
          </cell>
        </row>
        <row r="20">
          <cell r="A20" t="str">
            <v>A.05.000.020998</v>
          </cell>
          <cell r="B20" t="str">
            <v>Remoção de entulho de obra, material rejeitado (mistura de vegetação, isopor, manta asfáltica, lã de vidro), capacidade 4 m³</v>
          </cell>
          <cell r="C20" t="str">
            <v>M3</v>
          </cell>
          <cell r="D20">
            <v>116.2</v>
          </cell>
        </row>
        <row r="21">
          <cell r="A21" t="str">
            <v>A.05.000.020999</v>
          </cell>
          <cell r="B21" t="str">
            <v>Remoção de entulho de obra, gesso, dry wall, capacidade 4 m³</v>
          </cell>
          <cell r="C21" t="str">
            <v>M3</v>
          </cell>
          <cell r="D21">
            <v>111.48</v>
          </cell>
        </row>
        <row r="22">
          <cell r="A22" t="str">
            <v>A.05.000.021093</v>
          </cell>
          <cell r="B22" t="str">
            <v>Locação de duto coletor de entulho</v>
          </cell>
          <cell r="C22" t="str">
            <v>MXMES</v>
          </cell>
          <cell r="D22">
            <v>90.05</v>
          </cell>
        </row>
        <row r="23">
          <cell r="A23" t="str">
            <v>A.05.000.027014</v>
          </cell>
          <cell r="B23" t="str">
            <v>Locação máquinas de solda MIG/MAC, modelo TRR 3410 marca Bambozzi, (100% ciclo), para arame sólido/tubular 0,8 até 1,6mm, trifásicos, 220/380/440 V</v>
          </cell>
          <cell r="C23" t="str">
            <v>UNDIA</v>
          </cell>
          <cell r="D23">
            <v>17.55</v>
          </cell>
        </row>
        <row r="24">
          <cell r="A24" t="str">
            <v>A.05.000.047592</v>
          </cell>
          <cell r="B24" t="str">
            <v>Gerador a diesel carenado 150/136 kVA, variação de + ou - 5%, 380/220 V ou 220/127 V, 85dB a 1,5m, completo; ref. GMG 150 da Heimer ou equivalente</v>
          </cell>
          <cell r="C24" t="str">
            <v>UN</v>
          </cell>
          <cell r="D24">
            <v>148140.03</v>
          </cell>
        </row>
        <row r="25">
          <cell r="A25" t="str">
            <v>A.05.000.066595</v>
          </cell>
          <cell r="B25" t="str">
            <v>Locação de bomba submersível monofásica, diâmetro de 2´ ou 3´, potência de 0,5CV até 3CV</v>
          </cell>
          <cell r="C25" t="str">
            <v>H</v>
          </cell>
          <cell r="D25">
            <v>2.84</v>
          </cell>
        </row>
        <row r="26">
          <cell r="A26" t="str">
            <v>A.05.000.070104</v>
          </cell>
          <cell r="B26" t="str">
            <v>Computador - Processador Intel Core I5 ou superior, 4 GB RAM, HD 320 GB, Placa de rede 10/100 TX Mbps, Intel Graphics, saídas serial/Paralela/USB e periféricos</v>
          </cell>
          <cell r="C26" t="str">
            <v>H</v>
          </cell>
          <cell r="D26">
            <v>1.63</v>
          </cell>
        </row>
        <row r="27">
          <cell r="A27" t="str">
            <v>A.05.000.080110</v>
          </cell>
          <cell r="B27" t="str">
            <v>Balancim elétrico tipo plataforma de 3 m de comprimento, para transporte vertical, com cabo passante de 60m, com gancho, clips, sapatilhas, ponta de cabo, etc.</v>
          </cell>
          <cell r="C27" t="str">
            <v>UNMES</v>
          </cell>
          <cell r="D27">
            <v>2139.4299999999998</v>
          </cell>
        </row>
        <row r="28">
          <cell r="A28" t="str">
            <v>A.05.000.080359</v>
          </cell>
          <cell r="B28" t="str">
            <v>GPS com receptor L1-L2 / RTK com base</v>
          </cell>
          <cell r="C28" t="str">
            <v>H</v>
          </cell>
          <cell r="D28">
            <v>63.78</v>
          </cell>
        </row>
        <row r="29">
          <cell r="A29" t="str">
            <v>A.05.000.080373</v>
          </cell>
          <cell r="B29" t="str">
            <v>Plataforma articulada elétrica, autopropelida, com altura aproximada de 12,50m e capacidade para 227kg, ref. Z34/22 DC da Genie ou equivalente</v>
          </cell>
          <cell r="C29" t="str">
            <v>UNMES</v>
          </cell>
          <cell r="D29">
            <v>9417.98</v>
          </cell>
        </row>
        <row r="30">
          <cell r="A30" t="str">
            <v>A.05.000.080374</v>
          </cell>
          <cell r="B30" t="str">
            <v>Plataforma articulada à diesel, autopropelida, com altura aproximada de 20m e capacidade para 227kg, ref. 600 AJ da JLG, Z60/34 RT da Genie ou equivalente</v>
          </cell>
          <cell r="C30" t="str">
            <v>UNMES</v>
          </cell>
          <cell r="D30">
            <v>19391.38</v>
          </cell>
        </row>
        <row r="31">
          <cell r="A31" t="str">
            <v>A.06.000.027013</v>
          </cell>
          <cell r="B31" t="str">
            <v>Gás para soldagem tipo MIG, ref. Coogar 215 ou equivalente</v>
          </cell>
          <cell r="C31" t="str">
            <v>M3</v>
          </cell>
          <cell r="D31">
            <v>31.78</v>
          </cell>
        </row>
        <row r="32">
          <cell r="A32" t="str">
            <v>A.06.000.044680</v>
          </cell>
          <cell r="B32" t="str">
            <v>Óleo mineral para disjuntor e transformador</v>
          </cell>
          <cell r="C32" t="str">
            <v>L</v>
          </cell>
          <cell r="D32">
            <v>18.79</v>
          </cell>
        </row>
        <row r="33">
          <cell r="A33" t="str">
            <v>A.06.000.068502</v>
          </cell>
          <cell r="B33" t="str">
            <v>Cilindro de aço para gás GLP de 45kg com carga</v>
          </cell>
          <cell r="C33" t="str">
            <v>UN</v>
          </cell>
          <cell r="D33">
            <v>984.25</v>
          </cell>
        </row>
        <row r="34">
          <cell r="A34" t="str">
            <v>A.06.000.068550</v>
          </cell>
          <cell r="B34" t="str">
            <v>Cilindro de aço para gás GLP de 13kg com carga</v>
          </cell>
          <cell r="C34" t="str">
            <v>UN</v>
          </cell>
          <cell r="D34">
            <v>310.2</v>
          </cell>
        </row>
        <row r="35">
          <cell r="A35" t="str">
            <v>A.07.000.020350</v>
          </cell>
          <cell r="B35" t="str">
            <v>Taxa de mobilização e desmobilização de equipamentos para execução de sondagem rotativa</v>
          </cell>
          <cell r="C35" t="str">
            <v>TX</v>
          </cell>
          <cell r="D35">
            <v>6618.16</v>
          </cell>
        </row>
        <row r="36">
          <cell r="A36" t="str">
            <v>A.07.000.020459</v>
          </cell>
          <cell r="B36" t="str">
            <v>Taxa de mobilização e desmobilização de equipamentos para execução de levantamento topográfico 100km</v>
          </cell>
          <cell r="C36" t="str">
            <v>TX</v>
          </cell>
          <cell r="D36">
            <v>1263.54</v>
          </cell>
        </row>
        <row r="37">
          <cell r="A37" t="str">
            <v>A.07.000.020476</v>
          </cell>
          <cell r="B37" t="str">
            <v>Taxa de mobilização e desmobilização de equipamentos para execução de sondagem</v>
          </cell>
          <cell r="C37" t="str">
            <v>TX</v>
          </cell>
          <cell r="D37">
            <v>1205.96</v>
          </cell>
        </row>
        <row r="38">
          <cell r="A38" t="str">
            <v>A.07.000.020483</v>
          </cell>
          <cell r="B38" t="str">
            <v>Sondagem a percussão, inclusive as peças gráficas e relatórios pertinentes mínimo de 30m</v>
          </cell>
          <cell r="C38" t="str">
            <v>M</v>
          </cell>
          <cell r="D38">
            <v>94.06</v>
          </cell>
        </row>
        <row r="39">
          <cell r="A39" t="str">
            <v>A.07.000.020484</v>
          </cell>
          <cell r="B39" t="str">
            <v>Sondagem rotativa em solo, inclusive as peças gráficas e relatórios pertinentes mínimo 30m</v>
          </cell>
          <cell r="C39" t="str">
            <v>M</v>
          </cell>
          <cell r="D39">
            <v>359.46</v>
          </cell>
        </row>
        <row r="40">
          <cell r="A40" t="str">
            <v>A.07.000.020485</v>
          </cell>
          <cell r="B40" t="str">
            <v>Sondagem rotativa em rocha, inclusive as peças gráficas e relatórios pertinentes</v>
          </cell>
          <cell r="C40" t="str">
            <v>M</v>
          </cell>
          <cell r="D40">
            <v>608.91999999999996</v>
          </cell>
        </row>
        <row r="41">
          <cell r="A41" t="str">
            <v>A.07.000.020486</v>
          </cell>
          <cell r="B41" t="str">
            <v>Sondagem a trado, inclusive as peças gráficas e relatórios pertinentes (não considerar os ensaios de solo) mínimo 30m</v>
          </cell>
          <cell r="C41" t="str">
            <v>M</v>
          </cell>
          <cell r="D41">
            <v>86.96</v>
          </cell>
        </row>
        <row r="42">
          <cell r="A42" t="str">
            <v>A.07.000.020487</v>
          </cell>
          <cell r="B42" t="str">
            <v>Sondagem percussão com a utilização de torquímetro, inclusive peças gráficas e relatórios pertinentes mínimo 30m</v>
          </cell>
          <cell r="C42" t="str">
            <v>M</v>
          </cell>
          <cell r="D42">
            <v>91.09</v>
          </cell>
        </row>
        <row r="43">
          <cell r="A43" t="str">
            <v>A.08.000.020108</v>
          </cell>
          <cell r="B43" t="str">
            <v>Taxa de mobilização e desmobilização de equipamentos para execução de estaca pré-moldada em concreto</v>
          </cell>
          <cell r="C43" t="str">
            <v>TX</v>
          </cell>
          <cell r="D43">
            <v>5700</v>
          </cell>
        </row>
        <row r="44">
          <cell r="A44" t="str">
            <v>A.08.000.020109</v>
          </cell>
          <cell r="B44" t="str">
            <v>Taxa de mobilização e desmobilização de equipamentos para execução de estaca escavada</v>
          </cell>
          <cell r="C44" t="str">
            <v>TX</v>
          </cell>
          <cell r="D44">
            <v>2049.9899999999998</v>
          </cell>
        </row>
        <row r="45">
          <cell r="A45" t="str">
            <v>A.08.000.020110</v>
          </cell>
          <cell r="B45" t="str">
            <v>Taxa de mobilização e desmobilização de equipamentos para execução de estaca tipo Strauss</v>
          </cell>
          <cell r="C45" t="str">
            <v>TX</v>
          </cell>
          <cell r="D45">
            <v>2296.73</v>
          </cell>
        </row>
        <row r="46">
          <cell r="A46" t="str">
            <v>A.08.000.020111</v>
          </cell>
          <cell r="B46" t="str">
            <v>Taxa de mobilização e desmobilização de equipamentos para execução de estaca tipo Raiz em solo</v>
          </cell>
          <cell r="C46" t="str">
            <v>TX</v>
          </cell>
          <cell r="D46">
            <v>18267.88</v>
          </cell>
        </row>
        <row r="47">
          <cell r="A47" t="str">
            <v>A.08.000.020112</v>
          </cell>
          <cell r="B47" t="str">
            <v>Taxa de mobilização e desmobilização de equipamentos para execução de tubulão escavado mecanicamente</v>
          </cell>
          <cell r="C47" t="str">
            <v>TX</v>
          </cell>
          <cell r="D47">
            <v>1809.47</v>
          </cell>
        </row>
        <row r="48">
          <cell r="A48" t="str">
            <v>A.08.000.020117</v>
          </cell>
          <cell r="B48" t="str">
            <v>Estaca tipo Strauss, diâmetro de 25 cm até 20 t</v>
          </cell>
          <cell r="C48" t="str">
            <v>M</v>
          </cell>
          <cell r="D48">
            <v>37.869999999999997</v>
          </cell>
        </row>
        <row r="49">
          <cell r="A49" t="str">
            <v>A.08.000.020118</v>
          </cell>
          <cell r="B49" t="str">
            <v>Estaca tipo Strauss, diâmetro de 32 cm até 30 t</v>
          </cell>
          <cell r="C49" t="str">
            <v>M</v>
          </cell>
          <cell r="D49">
            <v>43.95</v>
          </cell>
        </row>
        <row r="50">
          <cell r="A50" t="str">
            <v>A.08.000.020119</v>
          </cell>
          <cell r="B50" t="str">
            <v>Estaca tipo Strauss, diâmetro de 38 cm até 40 t</v>
          </cell>
          <cell r="C50" t="str">
            <v>M</v>
          </cell>
          <cell r="D50">
            <v>52.1</v>
          </cell>
        </row>
        <row r="51">
          <cell r="A51" t="str">
            <v>A.08.000.020129</v>
          </cell>
          <cell r="B51" t="str">
            <v>Perfil de ferro soldado ´I´ de 12´</v>
          </cell>
          <cell r="C51" t="str">
            <v>KG</v>
          </cell>
          <cell r="D51">
            <v>20.350000000000001</v>
          </cell>
        </row>
        <row r="52">
          <cell r="A52" t="str">
            <v>A.08.000.020130</v>
          </cell>
          <cell r="B52" t="str">
            <v>Abertura de fuste mecanizado diâmetro 50 cm</v>
          </cell>
          <cell r="C52" t="str">
            <v>M</v>
          </cell>
          <cell r="D52">
            <v>29.83</v>
          </cell>
        </row>
        <row r="53">
          <cell r="A53" t="str">
            <v>A.08.000.020131</v>
          </cell>
          <cell r="B53" t="str">
            <v>Abertura de fuste mecanizado diâmetro 60 cm</v>
          </cell>
          <cell r="C53" t="str">
            <v>M</v>
          </cell>
          <cell r="D53">
            <v>35.47</v>
          </cell>
        </row>
        <row r="54">
          <cell r="A54" t="str">
            <v>A.08.000.020132</v>
          </cell>
          <cell r="B54" t="str">
            <v>Abertura de fuste mecanizado diâmetro 80 cm</v>
          </cell>
          <cell r="C54" t="str">
            <v>M</v>
          </cell>
          <cell r="D54">
            <v>56.8</v>
          </cell>
        </row>
        <row r="55">
          <cell r="A55" t="str">
            <v>A.08.000.020137</v>
          </cell>
          <cell r="B55" t="str">
            <v>Taxa de mobilização e desmobilização de equipamentos para execução de estaca tipo hélice contínua em solo</v>
          </cell>
          <cell r="C55" t="str">
            <v>TX</v>
          </cell>
          <cell r="D55">
            <v>27834.37</v>
          </cell>
        </row>
        <row r="56">
          <cell r="A56" t="str">
            <v>A.08.000.020138</v>
          </cell>
          <cell r="B56" t="str">
            <v>Estaca tipo hélice contínua, diâmetro de 35 cm em solo</v>
          </cell>
          <cell r="C56" t="str">
            <v>M</v>
          </cell>
          <cell r="D56">
            <v>49.04</v>
          </cell>
        </row>
        <row r="57">
          <cell r="A57" t="str">
            <v>A.08.000.020139</v>
          </cell>
          <cell r="B57" t="str">
            <v>Estaca tipo hélice contínua, diâmetro de 60 cm em solo</v>
          </cell>
          <cell r="C57" t="str">
            <v>M</v>
          </cell>
          <cell r="D57">
            <v>76.099999999999994</v>
          </cell>
        </row>
        <row r="58">
          <cell r="A58" t="str">
            <v>A.08.000.020143</v>
          </cell>
          <cell r="B58" t="str">
            <v>Estaca tipo hélice contínua, diâmetro de 30 cm em solo</v>
          </cell>
          <cell r="C58" t="str">
            <v>M</v>
          </cell>
          <cell r="D58">
            <v>39.799999999999997</v>
          </cell>
        </row>
        <row r="59">
          <cell r="A59" t="str">
            <v>A.08.000.020144</v>
          </cell>
          <cell r="B59" t="str">
            <v>Estaca escavada mecanicamente, diâmetro de 25 cm até 20 t</v>
          </cell>
          <cell r="C59" t="str">
            <v>M</v>
          </cell>
          <cell r="D59">
            <v>15.16</v>
          </cell>
        </row>
        <row r="60">
          <cell r="A60" t="str">
            <v>A.08.000.020145</v>
          </cell>
          <cell r="B60" t="str">
            <v>Estaca escavada mecanicamente, diâmetro de 30 cm até 30 t</v>
          </cell>
          <cell r="C60" t="str">
            <v>M</v>
          </cell>
          <cell r="D60">
            <v>16.54</v>
          </cell>
        </row>
        <row r="61">
          <cell r="A61" t="str">
            <v>A.08.000.020146</v>
          </cell>
          <cell r="B61" t="str">
            <v>Estaca escavada mecanicamente, diâmetro de 35 cm até 40 t</v>
          </cell>
          <cell r="C61" t="str">
            <v>M</v>
          </cell>
          <cell r="D61">
            <v>21.28</v>
          </cell>
        </row>
        <row r="62">
          <cell r="A62" t="str">
            <v>A.08.000.020147</v>
          </cell>
          <cell r="B62" t="str">
            <v>Estaca escavada mecanicamente, diâmetro de 40 cm até 50 t</v>
          </cell>
          <cell r="C62" t="str">
            <v>M</v>
          </cell>
          <cell r="D62">
            <v>22.99</v>
          </cell>
        </row>
        <row r="63">
          <cell r="A63" t="str">
            <v>A.08.000.020150</v>
          </cell>
          <cell r="B63" t="str">
            <v>Estaca tipo hélice contínua, diâmetro de 25 cm em solo</v>
          </cell>
          <cell r="C63" t="str">
            <v>M</v>
          </cell>
          <cell r="D63">
            <v>31.59</v>
          </cell>
        </row>
        <row r="64">
          <cell r="A64" t="str">
            <v>A.08.000.020154</v>
          </cell>
          <cell r="B64" t="str">
            <v>Estaca tipo hélice contínua, diâmetro de 40 cm em solo</v>
          </cell>
          <cell r="C64" t="str">
            <v>M</v>
          </cell>
          <cell r="D64">
            <v>56.09</v>
          </cell>
        </row>
        <row r="65">
          <cell r="A65" t="str">
            <v>A.08.000.020161</v>
          </cell>
          <cell r="B65" t="str">
            <v>Estaca tipo hélice contínua, diâmetro de 50 cm em solo</v>
          </cell>
          <cell r="C65" t="str">
            <v>M</v>
          </cell>
          <cell r="D65">
            <v>63.2</v>
          </cell>
        </row>
        <row r="66">
          <cell r="A66" t="str">
            <v>A.08.000.020162</v>
          </cell>
          <cell r="B66" t="str">
            <v>Estaca tipo hélice contínua, diâmetro de 80 cm em solo</v>
          </cell>
          <cell r="C66" t="str">
            <v>M</v>
          </cell>
          <cell r="D66">
            <v>111.3</v>
          </cell>
        </row>
        <row r="67">
          <cell r="A67" t="str">
            <v>A.08.000.020198</v>
          </cell>
          <cell r="B67" t="str">
            <v>Estaca pré-moldada cravada para 20t</v>
          </cell>
          <cell r="C67" t="str">
            <v>M</v>
          </cell>
          <cell r="D67">
            <v>81.23</v>
          </cell>
        </row>
        <row r="68">
          <cell r="A68" t="str">
            <v>A.08.000.020201</v>
          </cell>
          <cell r="B68" t="str">
            <v>Estaca pré-moldada cravada para 30t</v>
          </cell>
          <cell r="C68" t="str">
            <v>M</v>
          </cell>
          <cell r="D68">
            <v>84.74</v>
          </cell>
        </row>
        <row r="69">
          <cell r="A69" t="str">
            <v>A.08.000.020203</v>
          </cell>
          <cell r="B69" t="str">
            <v>Estaca pré-moldada cravada para 40t</v>
          </cell>
          <cell r="C69" t="str">
            <v>M</v>
          </cell>
          <cell r="D69">
            <v>111.91</v>
          </cell>
        </row>
        <row r="70">
          <cell r="A70" t="str">
            <v>A.08.000.020205</v>
          </cell>
          <cell r="B70" t="str">
            <v>Estaca pré-moldada cravada para 60t</v>
          </cell>
          <cell r="C70" t="str">
            <v>M</v>
          </cell>
          <cell r="D70">
            <v>199.47</v>
          </cell>
        </row>
        <row r="71">
          <cell r="A71" t="str">
            <v>A.08.000.020216</v>
          </cell>
          <cell r="B71" t="str">
            <v>Estaca tipo Strauss, diâmetro de 45 cm até 60 t</v>
          </cell>
          <cell r="C71" t="str">
            <v>M</v>
          </cell>
          <cell r="D71">
            <v>78.16</v>
          </cell>
        </row>
        <row r="72">
          <cell r="A72" t="str">
            <v>A.08.000.020220</v>
          </cell>
          <cell r="B72" t="str">
            <v>Estaca tipo hélice contínua, diâmetro de 70 cm em solo</v>
          </cell>
          <cell r="C72" t="str">
            <v>M</v>
          </cell>
          <cell r="D72">
            <v>91.98</v>
          </cell>
        </row>
        <row r="73">
          <cell r="A73" t="str">
            <v>A.08.000.020251</v>
          </cell>
          <cell r="B73" t="str">
            <v>Taxa de mobilização e desmobilização de equipamentos para execução de estaca tipo Raiz em rocha</v>
          </cell>
          <cell r="C73" t="str">
            <v>TX</v>
          </cell>
          <cell r="D73">
            <v>18267.88</v>
          </cell>
        </row>
        <row r="74">
          <cell r="A74" t="str">
            <v>A.08.000.020260</v>
          </cell>
          <cell r="B74" t="str">
            <v>Estaca tipo Raiz, diâmetro 10cm para 10t, em solo</v>
          </cell>
          <cell r="C74" t="str">
            <v>M</v>
          </cell>
          <cell r="D74">
            <v>172.6</v>
          </cell>
        </row>
        <row r="75">
          <cell r="A75" t="str">
            <v>A.08.000.020261</v>
          </cell>
          <cell r="B75" t="str">
            <v>Estaca tipo Raiz, diâmetro 31cm para 100t, em solo</v>
          </cell>
          <cell r="C75" t="str">
            <v>M</v>
          </cell>
          <cell r="D75">
            <v>258.72000000000003</v>
          </cell>
        </row>
        <row r="76">
          <cell r="A76" t="str">
            <v>A.08.000.020262</v>
          </cell>
          <cell r="B76" t="str">
            <v>Estaca tipo Raiz, diâmetro 40cm para 130t, em solo</v>
          </cell>
          <cell r="C76" t="str">
            <v>M</v>
          </cell>
          <cell r="D76">
            <v>331.3</v>
          </cell>
        </row>
        <row r="77">
          <cell r="A77" t="str">
            <v>A.08.000.020263</v>
          </cell>
          <cell r="B77" t="str">
            <v>Estaca tipo Raiz, diâmetro 12cm para 15t, em solo</v>
          </cell>
          <cell r="C77" t="str">
            <v>M</v>
          </cell>
          <cell r="D77">
            <v>153.32</v>
          </cell>
        </row>
        <row r="78">
          <cell r="A78" t="str">
            <v>A.08.000.020265</v>
          </cell>
          <cell r="B78" t="str">
            <v>Estaca tipo Raiz, diâmetro 15cm para 25t, em solo</v>
          </cell>
          <cell r="C78" t="str">
            <v>M</v>
          </cell>
          <cell r="D78">
            <v>184.42</v>
          </cell>
        </row>
        <row r="79">
          <cell r="A79" t="str">
            <v>A.08.000.020266</v>
          </cell>
          <cell r="B79" t="str">
            <v>Estaca tipo Raiz, diâmetro 16cm para 35t, em solo</v>
          </cell>
          <cell r="C79" t="str">
            <v>M</v>
          </cell>
          <cell r="D79">
            <v>193</v>
          </cell>
        </row>
        <row r="80">
          <cell r="A80" t="str">
            <v>A.08.000.020267</v>
          </cell>
          <cell r="B80" t="str">
            <v>Estaca tipo Raiz, diâmetro 20cm para 50t, em solo</v>
          </cell>
          <cell r="C80" t="str">
            <v>M</v>
          </cell>
          <cell r="D80">
            <v>203.43</v>
          </cell>
        </row>
        <row r="81">
          <cell r="A81" t="str">
            <v>A.08.000.020268</v>
          </cell>
          <cell r="B81" t="str">
            <v>Estaca tipo Raiz, diâmetro 25cm para 80t, em solo</v>
          </cell>
          <cell r="C81" t="str">
            <v>M</v>
          </cell>
          <cell r="D81">
            <v>226.96</v>
          </cell>
        </row>
        <row r="82">
          <cell r="A82" t="str">
            <v>A.08.000.020271</v>
          </cell>
          <cell r="B82" t="str">
            <v>Estaca tipo Raiz, diâmetro de 45cm, sem armação, em solo</v>
          </cell>
          <cell r="C82" t="str">
            <v>M</v>
          </cell>
          <cell r="D82">
            <v>419.18</v>
          </cell>
        </row>
        <row r="83">
          <cell r="A83" t="str">
            <v>A.08.000.020272</v>
          </cell>
          <cell r="B83" t="str">
            <v>Estaca tipo Raiz, diâmetro de 31cm, sem armação, em rocha</v>
          </cell>
          <cell r="C83" t="str">
            <v>M</v>
          </cell>
          <cell r="D83">
            <v>855.99</v>
          </cell>
        </row>
        <row r="84">
          <cell r="A84" t="str">
            <v>A.08.000.020273</v>
          </cell>
          <cell r="B84" t="str">
            <v>Estaca tipo Raiz, diâmetro de 41cm, sem armação, em rocha</v>
          </cell>
          <cell r="C84" t="str">
            <v>M</v>
          </cell>
          <cell r="D84">
            <v>1166.68</v>
          </cell>
        </row>
        <row r="85">
          <cell r="A85" t="str">
            <v>A.08.000.020274</v>
          </cell>
          <cell r="B85" t="str">
            <v>Estaca tipo Raiz, diâmetro de 45cm, sem armação, em rocha</v>
          </cell>
          <cell r="C85" t="str">
            <v>M</v>
          </cell>
          <cell r="D85">
            <v>1409.24</v>
          </cell>
        </row>
        <row r="86">
          <cell r="A86" t="str">
            <v>A.08.000.020276</v>
          </cell>
          <cell r="B86" t="str">
            <v>Injeção de argamassa de cimento e areia em estaca raiz - sem fornecimento de materiais</v>
          </cell>
          <cell r="C86" t="str">
            <v>M3</v>
          </cell>
          <cell r="D86">
            <v>408.87</v>
          </cell>
        </row>
        <row r="87">
          <cell r="A87" t="str">
            <v>A.08.000.022106</v>
          </cell>
          <cell r="B87" t="str">
            <v>Estaca escavada com injeção ou microestaca, diâmetro de 16 cm</v>
          </cell>
          <cell r="C87" t="str">
            <v>M</v>
          </cell>
          <cell r="D87">
            <v>203.46</v>
          </cell>
        </row>
        <row r="88">
          <cell r="A88" t="str">
            <v>A.08.000.022107</v>
          </cell>
          <cell r="B88" t="str">
            <v>Estaca escavada com injeção ou microestaca, diâmetro de 20 cm</v>
          </cell>
          <cell r="C88" t="str">
            <v>M</v>
          </cell>
          <cell r="D88">
            <v>229.69</v>
          </cell>
        </row>
        <row r="89">
          <cell r="A89" t="str">
            <v>A.08.000.022108</v>
          </cell>
          <cell r="B89" t="str">
            <v>Estaca escavada com injeção ou microestaca, diâmetro de 25 cm</v>
          </cell>
          <cell r="C89" t="str">
            <v>M</v>
          </cell>
          <cell r="D89">
            <v>261.94</v>
          </cell>
        </row>
        <row r="90">
          <cell r="A90" t="str">
            <v>A.08.000.090121</v>
          </cell>
          <cell r="B90" t="str">
            <v>Estaca pré-moldada cravada para 50t</v>
          </cell>
          <cell r="C90" t="str">
            <v>M</v>
          </cell>
          <cell r="D90">
            <v>133.19</v>
          </cell>
        </row>
        <row r="91">
          <cell r="A91" t="str">
            <v>A.09.000.020393</v>
          </cell>
          <cell r="B91" t="str">
            <v>Tubo de aço preto liso calandrado, para revestimento interno de poço profundo, diâmetro de 16" (406,40 mm), espessura de 3/16" (4,75 mm) com solda - fornecimento e aplicação</v>
          </cell>
          <cell r="C91" t="str">
            <v>M</v>
          </cell>
          <cell r="D91">
            <v>1771.22</v>
          </cell>
        </row>
        <row r="92">
          <cell r="A92" t="str">
            <v>A.09.000.020394</v>
          </cell>
          <cell r="B92" t="str">
            <v>Filtro espiralado em aço galvanizado simples (Standard) para poço profundo, diâmetro 6" (152,40 mm)</v>
          </cell>
          <cell r="C92" t="str">
            <v>M</v>
          </cell>
          <cell r="D92">
            <v>1100.8499999999999</v>
          </cell>
        </row>
        <row r="93">
          <cell r="A93" t="str">
            <v>A.09.000.020405</v>
          </cell>
          <cell r="B93" t="str">
            <v>Desinfecção de poço profundo</v>
          </cell>
          <cell r="C93" t="str">
            <v>UN</v>
          </cell>
          <cell r="D93">
            <v>2627.42</v>
          </cell>
        </row>
        <row r="94">
          <cell r="A94" t="str">
            <v>A.09.000.020406</v>
          </cell>
          <cell r="B94" t="str">
            <v>Cimentação de boca do poço profundo, entre perfuração de maior diâmetro (cimentação do espaço anular)</v>
          </cell>
          <cell r="C94" t="str">
            <v>M3</v>
          </cell>
          <cell r="D94">
            <v>2145.0700000000002</v>
          </cell>
        </row>
        <row r="95">
          <cell r="A95" t="str">
            <v>A.09.000.020408</v>
          </cell>
          <cell r="B95" t="str">
            <v>Ensaio de vazão (bombeamento) para poço profundo, com bomba submersa, conforme Norma ABNT NBR 12244</v>
          </cell>
          <cell r="C95" t="str">
            <v>H</v>
          </cell>
          <cell r="D95">
            <v>363.19</v>
          </cell>
        </row>
        <row r="96">
          <cell r="A96" t="str">
            <v>A.09.000.020411</v>
          </cell>
          <cell r="B96" t="str">
            <v>Filtro em aço galvanizado tipo NOLD para poço profundo, diâmetro 6" (150 mm) - fornecimento e aplicação</v>
          </cell>
          <cell r="C96" t="str">
            <v>M</v>
          </cell>
          <cell r="D96">
            <v>893.6</v>
          </cell>
        </row>
        <row r="97">
          <cell r="A97" t="str">
            <v>A.09.000.020413</v>
          </cell>
          <cell r="B97" t="str">
            <v>Limpeza e desenvolvimento de poço profundo com ar ou bomba submersível</v>
          </cell>
          <cell r="C97" t="str">
            <v>H</v>
          </cell>
          <cell r="D97">
            <v>441.74</v>
          </cell>
        </row>
        <row r="98">
          <cell r="A98" t="str">
            <v>A.09.000.020414</v>
          </cell>
          <cell r="B98" t="str">
            <v>Perfuração rotativa para poço profundo em aluvião, arenito ou solos sedimentados em geral, diâmetro de 14" (350 mm)</v>
          </cell>
          <cell r="C98" t="str">
            <v>M</v>
          </cell>
          <cell r="D98">
            <v>1055.57</v>
          </cell>
        </row>
        <row r="99">
          <cell r="A99" t="str">
            <v>A.09.000.020415</v>
          </cell>
          <cell r="B99" t="str">
            <v>Perfuração rotativa para poço profundo em aluvião, arenito ou solos sedimentados em geral, diâmetro de 16" (400 mm)</v>
          </cell>
          <cell r="C99" t="str">
            <v>M</v>
          </cell>
          <cell r="D99">
            <v>1308.3800000000001</v>
          </cell>
        </row>
        <row r="100">
          <cell r="A100" t="str">
            <v>A.09.000.020416</v>
          </cell>
          <cell r="B100" t="str">
            <v>Perfuração rotativa para poço profundo em aluvião, arenito ou solos sedimentados em geral, diâmetro de 18" (450 mm)</v>
          </cell>
          <cell r="C100" t="str">
            <v>M</v>
          </cell>
          <cell r="D100">
            <v>1655.97</v>
          </cell>
        </row>
        <row r="101">
          <cell r="A101" t="str">
            <v>A.09.000.020417</v>
          </cell>
          <cell r="B101" t="str">
            <v>Perfuração rotativa para poço profundo em aluvião, arenito ou solos sedimentados em geral, diâmetro de 10" (250 mm)</v>
          </cell>
          <cell r="C101" t="str">
            <v>M</v>
          </cell>
          <cell r="D101">
            <v>436.45</v>
          </cell>
        </row>
        <row r="102">
          <cell r="A102" t="str">
            <v>A.09.000.020418</v>
          </cell>
          <cell r="B102" t="str">
            <v>Perfuração rotativa para poço profundo em aluvião, arenito ou solos sedimentados em geral, diâmetro de 12" (300 mm)</v>
          </cell>
          <cell r="C102" t="str">
            <v>M</v>
          </cell>
          <cell r="D102">
            <v>767.3</v>
          </cell>
        </row>
        <row r="103">
          <cell r="A103" t="str">
            <v>A.09.000.020419</v>
          </cell>
          <cell r="B103" t="str">
            <v>Perfuração para poço profundo em rocha alterada (basalto alterado) em geral, diâmetro de 8" (200 mm)</v>
          </cell>
          <cell r="C103" t="str">
            <v>M</v>
          </cell>
          <cell r="D103">
            <v>365.91</v>
          </cell>
        </row>
        <row r="104">
          <cell r="A104" t="str">
            <v>A.09.000.020420</v>
          </cell>
          <cell r="B104" t="str">
            <v>Perfuração para poço profundo em rocha alterada (basalto alterado) em geral, diâmetro de 10" (250 mm)</v>
          </cell>
          <cell r="C104" t="str">
            <v>M</v>
          </cell>
          <cell r="D104">
            <v>454.12</v>
          </cell>
        </row>
        <row r="105">
          <cell r="A105" t="str">
            <v>A.09.000.020421</v>
          </cell>
          <cell r="B105" t="str">
            <v>Perfuração para poço profundo em rocha alterada (basalto alterado) em geral, diâmetro de 12" (300 mm)</v>
          </cell>
          <cell r="C105" t="str">
            <v>M</v>
          </cell>
          <cell r="D105">
            <v>497.21</v>
          </cell>
        </row>
        <row r="106">
          <cell r="A106" t="str">
            <v>A.09.000.020422</v>
          </cell>
          <cell r="B106" t="str">
            <v>Perfuração roto-pneumática para poço profundo em rocha sã (basalto), diâmetro de 6" (150 mm)</v>
          </cell>
          <cell r="C106" t="str">
            <v>M</v>
          </cell>
          <cell r="D106">
            <v>297.19</v>
          </cell>
        </row>
        <row r="107">
          <cell r="A107" t="str">
            <v>A.09.000.020423</v>
          </cell>
          <cell r="B107" t="str">
            <v>Perfuração roto-pneumática para poço profundo em rocha sã (basalto), diâmetro de 8" (200 mm)</v>
          </cell>
          <cell r="C107" t="str">
            <v>M</v>
          </cell>
          <cell r="D107">
            <v>472.57</v>
          </cell>
        </row>
        <row r="108">
          <cell r="A108" t="str">
            <v>A.09.000.020424</v>
          </cell>
          <cell r="B108" t="str">
            <v>Perfuração roto-pneumática para poço profundo em rocha sã (basalto), diâmetro de 10" (250 mm)</v>
          </cell>
          <cell r="C108" t="str">
            <v>M</v>
          </cell>
          <cell r="D108">
            <v>701</v>
          </cell>
        </row>
        <row r="109">
          <cell r="A109" t="str">
            <v>A.09.000.020428</v>
          </cell>
          <cell r="B109" t="str">
            <v>Taxa de mobilização e desmobilização de equipamentos para execução de bombeamento, limpeza, desenvolvimento e teste de vazão</v>
          </cell>
          <cell r="C109" t="str">
            <v>TX</v>
          </cell>
          <cell r="D109">
            <v>3634.47</v>
          </cell>
        </row>
        <row r="110">
          <cell r="A110" t="str">
            <v>A.09.000.020429</v>
          </cell>
          <cell r="B110" t="str">
            <v>Taxa de mobilização e desmobilização de equipamentos para execução de perfuração para poço profundo - profundidade até 200 m</v>
          </cell>
          <cell r="C110" t="str">
            <v>TX</v>
          </cell>
          <cell r="D110">
            <v>8405.0300000000007</v>
          </cell>
        </row>
        <row r="111">
          <cell r="A111" t="str">
            <v>A.09.000.020430</v>
          </cell>
          <cell r="B111" t="str">
            <v>Tubo em chapa de aço 3/16", diâmetro de 12", para revestimento interno de poço profundo - fornecimento e aplicação (tubo sanitário)</v>
          </cell>
          <cell r="C111" t="str">
            <v>M</v>
          </cell>
          <cell r="D111">
            <v>1138.0999999999999</v>
          </cell>
        </row>
        <row r="112">
          <cell r="A112" t="str">
            <v>A.09.000.020431</v>
          </cell>
          <cell r="B112" t="str">
            <v>Tubo em chapa de aço 3/16", diâmetro de 14", para revestimento interno de poço profundo - fornecimento e aplicação (tubo sanitário)</v>
          </cell>
          <cell r="C112" t="str">
            <v>M</v>
          </cell>
          <cell r="D112">
            <v>1210.02</v>
          </cell>
        </row>
        <row r="113">
          <cell r="A113" t="str">
            <v>A.09.000.020432</v>
          </cell>
          <cell r="B113" t="str">
            <v>Tubo em chapa de aço 3/16", diâmetro de 16", para revestimento interno de poço profundo - fornecimento e aplicação</v>
          </cell>
          <cell r="C113" t="str">
            <v>M</v>
          </cell>
          <cell r="D113">
            <v>1423.76</v>
          </cell>
        </row>
        <row r="114">
          <cell r="A114" t="str">
            <v>A.09.000.020433</v>
          </cell>
          <cell r="B114" t="str">
            <v>Tubo preto DIN 2440 para revestimento interno de poço profundo, diâmetro de 6" (150 mm) - fornecimento e aplicação</v>
          </cell>
          <cell r="C114" t="str">
            <v>M</v>
          </cell>
          <cell r="D114">
            <v>541.13</v>
          </cell>
        </row>
        <row r="115">
          <cell r="A115" t="str">
            <v>A.09.000.020434</v>
          </cell>
          <cell r="B115" t="str">
            <v>Tubo preto DIN 2440 para revestimento interno de poço profundo, diâmetro de 8" (200 mm) - fornecimento e aplicação</v>
          </cell>
          <cell r="C115" t="str">
            <v>M</v>
          </cell>
          <cell r="D115">
            <v>780.82</v>
          </cell>
        </row>
        <row r="116">
          <cell r="A116" t="str">
            <v>A.09.000.020442</v>
          </cell>
          <cell r="B116" t="str">
            <v>Perfuração rotativa para poço profundo em aluvião, arenito ou solos sedimentados em geral, diâmetro de 26" (650 mm)</v>
          </cell>
          <cell r="C116" t="str">
            <v>M</v>
          </cell>
          <cell r="D116">
            <v>2521.3200000000002</v>
          </cell>
        </row>
        <row r="117">
          <cell r="A117" t="str">
            <v>A.09.000.020443</v>
          </cell>
          <cell r="B117" t="str">
            <v>Perfuração roto-pneumática para poço profundo em rocha sã (basalto), diâmetro de 12" (300 mm)</v>
          </cell>
          <cell r="C117" t="str">
            <v>M</v>
          </cell>
          <cell r="D117">
            <v>1637.14</v>
          </cell>
        </row>
        <row r="118">
          <cell r="A118" t="str">
            <v>A.09.000.020444</v>
          </cell>
          <cell r="B118" t="str">
            <v>Perfuração rotativa para poço profundo em aluvião, arenito ou solos sedimentados em geral, diâmetro de 20" (500 mm)</v>
          </cell>
          <cell r="C118" t="str">
            <v>M</v>
          </cell>
          <cell r="D118">
            <v>1861.82</v>
          </cell>
        </row>
        <row r="119">
          <cell r="A119" t="str">
            <v>A.09.000.020445</v>
          </cell>
          <cell r="B119" t="str">
            <v>Perfuração roto-pneumática para poço profundo em rocha sã (basalto), diâmetro de 18" (450 mm)</v>
          </cell>
          <cell r="C119" t="str">
            <v>M</v>
          </cell>
          <cell r="D119">
            <v>2715.61</v>
          </cell>
        </row>
        <row r="120">
          <cell r="A120" t="str">
            <v>A.09.000.020447</v>
          </cell>
          <cell r="B120" t="str">
            <v>Filtro PVC geomecânico nervurado tipo Standard para poço profundo, diâmetro 6" (150 mm) - fornecimento e aplicação</v>
          </cell>
          <cell r="C120" t="str">
            <v>M</v>
          </cell>
          <cell r="D120">
            <v>468.67</v>
          </cell>
        </row>
        <row r="121">
          <cell r="A121" t="str">
            <v>A.09.000.020448</v>
          </cell>
          <cell r="B121" t="str">
            <v>Pré-filtro tipo Jacareí (pedrisco arestado tipo 1,5/3,0 mm) - fornecimento e aplicação</v>
          </cell>
          <cell r="C121" t="str">
            <v>M3</v>
          </cell>
          <cell r="D121">
            <v>1924.89</v>
          </cell>
        </row>
        <row r="122">
          <cell r="A122" t="str">
            <v>A.09.000.020449</v>
          </cell>
          <cell r="B122" t="str">
            <v>Tubo em PVC geomecânico nervurado tipo Standard, diâmetro 6" (150 mm) - fornecimento e aplicação</v>
          </cell>
          <cell r="C122" t="str">
            <v>M</v>
          </cell>
          <cell r="D122">
            <v>325.10000000000002</v>
          </cell>
        </row>
        <row r="123">
          <cell r="A123" t="str">
            <v>A.09.000.020452</v>
          </cell>
          <cell r="B123" t="str">
            <v>Filtro PVC geomecânico nervurado tipo reforçado para poço profundo, diâmetro 8" (200 mm) - fornecimento e aplicação</v>
          </cell>
          <cell r="C123" t="str">
            <v>M</v>
          </cell>
          <cell r="D123">
            <v>827.77</v>
          </cell>
        </row>
        <row r="124">
          <cell r="A124" t="str">
            <v>A.09.000.020453</v>
          </cell>
          <cell r="B124" t="str">
            <v>Tubo em PVC geomecânico nervurado tipo reforçado, diâmetro 8" (200 mm) - fornecimento e aplicação</v>
          </cell>
          <cell r="C124" t="str">
            <v>M</v>
          </cell>
          <cell r="D124">
            <v>643.16</v>
          </cell>
        </row>
        <row r="125">
          <cell r="A125" t="str">
            <v>A.09.000.020454</v>
          </cell>
          <cell r="B125" t="str">
            <v>Perfuração rotativa para poço profundo em rocha sã (basalto), diâmetro de 14" (350 mm)</v>
          </cell>
          <cell r="C125" t="str">
            <v>M</v>
          </cell>
          <cell r="D125">
            <v>5145.46</v>
          </cell>
        </row>
        <row r="126">
          <cell r="A126" t="str">
            <v>A.09.000.020473</v>
          </cell>
          <cell r="B126" t="str">
            <v>Taxa de mobilização e desmobilização de equipamentos para execução de perfuração para poço profundo - profundidade acima de 300 m</v>
          </cell>
          <cell r="C126" t="str">
            <v>TX</v>
          </cell>
          <cell r="D126">
            <v>11796.77</v>
          </cell>
        </row>
        <row r="127">
          <cell r="A127" t="str">
            <v>A.09.000.020478</v>
          </cell>
          <cell r="B127" t="str">
            <v>Taxa de mobilização e desmobilização de equipamentos para execução de perfuração para poço profundo - profundidade acima de 200 m e até 300 m</v>
          </cell>
          <cell r="C127" t="str">
            <v>TX</v>
          </cell>
          <cell r="D127">
            <v>11710.64</v>
          </cell>
        </row>
        <row r="128">
          <cell r="A128" t="str">
            <v>A.09.000.020496</v>
          </cell>
          <cell r="B128" t="str">
            <v>Perfuração rotativa para poço profundo em aluvião, arenito ou solos sedimentados em geral, diâmetro de 22" (550 mm)</v>
          </cell>
          <cell r="C128" t="str">
            <v>M</v>
          </cell>
          <cell r="D128">
            <v>2078.21</v>
          </cell>
        </row>
        <row r="129">
          <cell r="A129" t="str">
            <v>A.09.000.020497</v>
          </cell>
          <cell r="B129" t="str">
            <v>Perfuração roto-pneumática para poço profundo em rocha sã (basalto), diâmetro de 14" (350 mm)</v>
          </cell>
          <cell r="C129" t="str">
            <v>M</v>
          </cell>
          <cell r="D129">
            <v>2122.4699999999998</v>
          </cell>
        </row>
        <row r="130">
          <cell r="A130" t="str">
            <v>A.09.000.020500</v>
          </cell>
          <cell r="B130" t="str">
            <v>Tubo em chapa de aço 3/16", para revestimento da boca de poço profundo, diâmetro 20" (508 mm) - fornecimento e aplicação</v>
          </cell>
          <cell r="C130" t="str">
            <v>M</v>
          </cell>
          <cell r="D130">
            <v>1500.89</v>
          </cell>
        </row>
        <row r="131">
          <cell r="A131" t="str">
            <v>A.09.000.020506</v>
          </cell>
          <cell r="B131" t="str">
            <v>Licença de perfuração para poço profundo conforme Portaria DAEE nº 1.630 de 30/05/2017  e suas complementares 1.631 a 1.635 e Instrução Técnica DPO nº 10 de 30/05/2017 do DAEE</v>
          </cell>
          <cell r="C131" t="str">
            <v>UN</v>
          </cell>
          <cell r="D131">
            <v>4377.42</v>
          </cell>
        </row>
        <row r="132">
          <cell r="A132" t="str">
            <v>A.09.000.020507</v>
          </cell>
          <cell r="B132" t="str">
            <v>Outorga de direito de uso para poço profundo conforme Portaria DAEE nº 1.630 de 30/05/2017 e suas complementares 1.631 a 1.635 e Instrução Técnica DPO nº 10 de 30/05/2017 do DAEE</v>
          </cell>
          <cell r="C132" t="str">
            <v>UN</v>
          </cell>
          <cell r="D132">
            <v>4151.6000000000004</v>
          </cell>
        </row>
        <row r="133">
          <cell r="A133" t="str">
            <v>A.09.000.020897</v>
          </cell>
          <cell r="B133" t="str">
            <v>Perfuração rotativa para poço profundo em camadas de solos sedimentares, diâmetro de 8.1/2" (215,90 mm)</v>
          </cell>
          <cell r="C133" t="str">
            <v>M</v>
          </cell>
          <cell r="D133">
            <v>434.4</v>
          </cell>
        </row>
        <row r="134">
          <cell r="A134" t="str">
            <v>A.09.000.020898</v>
          </cell>
          <cell r="B134" t="str">
            <v>Tubo liso em aço galvanizado conforme norma ABNT NBR 5590, espessura de 1/4" (6,35 mm), diâmetro de 6" (152,40 mm), união solda - fornecimento e aplicação</v>
          </cell>
          <cell r="C134" t="str">
            <v>M</v>
          </cell>
          <cell r="D134">
            <v>567.22</v>
          </cell>
        </row>
        <row r="135">
          <cell r="A135" t="str">
            <v>A.09.000.020899</v>
          </cell>
          <cell r="B135" t="str">
            <v>Filtro espiralado em aço galvanizado tipo reforçado para poço profundo, diâmetro de 6" (152,40 mm) - fornecimento e aplicação</v>
          </cell>
          <cell r="C135" t="str">
            <v>M</v>
          </cell>
          <cell r="D135">
            <v>1267.52</v>
          </cell>
        </row>
        <row r="136">
          <cell r="A136" t="str">
            <v>A.09.000.020900</v>
          </cell>
          <cell r="B136" t="str">
            <v>Perfuração rotativa para poço profundo em solos e/ou rocha metassedimentar alterada em geral, diâmetro de 20" (508 mm)</v>
          </cell>
          <cell r="C136" t="str">
            <v>M</v>
          </cell>
          <cell r="D136">
            <v>452.45</v>
          </cell>
        </row>
        <row r="137">
          <cell r="A137" t="str">
            <v>A.09.000.020901</v>
          </cell>
          <cell r="B137" t="str">
            <v>Perfuração roto-pneumática para poço profundo em rocha metassedimentar em geral, diâmetro de 12.1/4" (311,15 mm)</v>
          </cell>
          <cell r="C137" t="str">
            <v>M</v>
          </cell>
          <cell r="D137">
            <v>1421.24</v>
          </cell>
        </row>
        <row r="138">
          <cell r="A138" t="str">
            <v>A.09.000.020902</v>
          </cell>
          <cell r="B138" t="str">
            <v>Tubo de aço preto, com costura (soldado), para revestimento interno de poço profundo, diâmetro de 6" (152,40 mm), espessura de 1/4" (6,35 mm) - fornecimento e aplicação</v>
          </cell>
          <cell r="C138" t="str">
            <v>M</v>
          </cell>
          <cell r="D138">
            <v>533.73</v>
          </cell>
        </row>
        <row r="139">
          <cell r="A139" t="str">
            <v>A.09.000.020925</v>
          </cell>
          <cell r="B139" t="str">
            <v>Filtro espiralado em aço inoxidável tipo reforçado para poço profundo, diâmetro de 6" (152,40 mm) - fornecimento e aplicação</v>
          </cell>
          <cell r="C139" t="str">
            <v>M</v>
          </cell>
          <cell r="D139">
            <v>2159.17</v>
          </cell>
        </row>
        <row r="140">
          <cell r="A140" t="str">
            <v>A.09.000.020926</v>
          </cell>
          <cell r="B140" t="str">
            <v>Centralizador de coluna para poço profundo, diâmetro de 4´ ou 6´ - fornecimento e aplicação</v>
          </cell>
          <cell r="C140" t="str">
            <v>UN</v>
          </cell>
          <cell r="D140">
            <v>295.29000000000002</v>
          </cell>
        </row>
        <row r="141">
          <cell r="A141" t="str">
            <v>A.09.000.020927</v>
          </cell>
          <cell r="B141" t="str">
            <v>Ensaio de vazão escalonado para poço profundo, conforme Norma ABNT NBR 12244</v>
          </cell>
          <cell r="C141" t="str">
            <v>H</v>
          </cell>
          <cell r="D141">
            <v>309.23</v>
          </cell>
        </row>
        <row r="142">
          <cell r="A142" t="str">
            <v>A.09.000.020928</v>
          </cell>
          <cell r="B142" t="str">
            <v>Ensaio de recuperação de nível para poço profundo, conforme Norma ABNT NBR 12244</v>
          </cell>
          <cell r="C142" t="str">
            <v>H</v>
          </cell>
          <cell r="D142">
            <v>295.60000000000002</v>
          </cell>
        </row>
        <row r="143">
          <cell r="A143" t="str">
            <v>A.09.000.020929</v>
          </cell>
          <cell r="B143" t="str">
            <v>Lacre do poço profundo (tampa), conforme Instrução Técnica DPO nº 10 de 30/05/2017 do DAEE - fornecimento e aplicação</v>
          </cell>
          <cell r="C143" t="str">
            <v>UN</v>
          </cell>
          <cell r="D143">
            <v>1112.47</v>
          </cell>
        </row>
        <row r="144">
          <cell r="A144" t="str">
            <v>A.09.000.020930</v>
          </cell>
          <cell r="B144" t="str">
            <v>Parecer técnico junto a CETESB conforme critérios específicos determinados na Instrução Técnica DPO nº 10 de 30/05/2017 do DAEE</v>
          </cell>
          <cell r="C144" t="str">
            <v>UN</v>
          </cell>
          <cell r="D144">
            <v>6642.73</v>
          </cell>
        </row>
        <row r="145">
          <cell r="A145" t="str">
            <v>A.09.000.090378</v>
          </cell>
          <cell r="B145" t="str">
            <v>Pré-filtro tipo Pérola (seixos selecionados tipo 1,0/2,0 mm) - fornecimento e aplicação</v>
          </cell>
          <cell r="C145" t="str">
            <v>M3</v>
          </cell>
          <cell r="D145">
            <v>1598.45</v>
          </cell>
        </row>
        <row r="146">
          <cell r="A146" t="str">
            <v>A.09.000.090380</v>
          </cell>
          <cell r="B146" t="str">
            <v>Perfilagem elétrica de poço profundo com perfil raio gama</v>
          </cell>
          <cell r="C146" t="str">
            <v>M</v>
          </cell>
          <cell r="D146">
            <v>180.78</v>
          </cell>
        </row>
        <row r="147">
          <cell r="A147" t="str">
            <v>A.09.000.090429</v>
          </cell>
          <cell r="B147" t="str">
            <v>Perfilagem ótica (filmagem / endoscopia) de poço profundo</v>
          </cell>
          <cell r="C147" t="str">
            <v>M</v>
          </cell>
          <cell r="D147">
            <v>85.57</v>
          </cell>
        </row>
        <row r="148">
          <cell r="A148" t="str">
            <v>A.10.000.012114</v>
          </cell>
          <cell r="B148" t="str">
            <v>Realimentador automático de 1', ref. fabricação Acqua Save ou equivalente</v>
          </cell>
          <cell r="C148" t="str">
            <v>UN</v>
          </cell>
          <cell r="D148">
            <v>917.71</v>
          </cell>
        </row>
        <row r="149">
          <cell r="A149" t="str">
            <v>A.10.000.012115</v>
          </cell>
          <cell r="B149" t="str">
            <v>Sifão ladrão em polietileno para extravasão, diâmetro de 100mm, ref. fabricação Acqua Save ou equivalente</v>
          </cell>
          <cell r="C149" t="str">
            <v>UN</v>
          </cell>
          <cell r="D149">
            <v>299.27</v>
          </cell>
        </row>
        <row r="150">
          <cell r="A150" t="str">
            <v>A.10.000.066607</v>
          </cell>
          <cell r="B150" t="str">
            <v>Peneira estática em poliéster reforçado de fibra de vidro (PRFV) com tela de aço inoxidável AISI 304, malha de 1,5 mm, vazão de 50 l/s; ref. PE-03 da SanecomFibra ou equivalente</v>
          </cell>
          <cell r="C150" t="str">
            <v>CJ</v>
          </cell>
          <cell r="D150">
            <v>19862.830000000002</v>
          </cell>
        </row>
        <row r="151">
          <cell r="A151" t="str">
            <v>A.10.000.092000</v>
          </cell>
          <cell r="B151" t="str">
            <v>Análises químicas laboratoriais em amostra de efluente, conforme CONAMA 357 de 2005 - Artigos 10 e 15 (Água Doce - Classe II), exigências CETESB e para tratamento de fósforo e nitrogênio</v>
          </cell>
          <cell r="C151" t="str">
            <v>CJ</v>
          </cell>
          <cell r="D151">
            <v>7487.8</v>
          </cell>
        </row>
        <row r="152">
          <cell r="A152" t="str">
            <v>A.10.000.092001</v>
          </cell>
          <cell r="B152" t="str">
            <v>Análises químicas laboratoriais em amostra de efluente, conforme CONAMA 357 de 2005 (Água Doce - Classe II)</v>
          </cell>
          <cell r="C152" t="str">
            <v>CJ</v>
          </cell>
          <cell r="D152">
            <v>5409.75</v>
          </cell>
        </row>
        <row r="153">
          <cell r="A153" t="str">
            <v>A.10.000.092210</v>
          </cell>
          <cell r="B153" t="str">
            <v>Medidor vazão "Parshall" em fibra de vidro, garganta W= 3´ com régua medidora, conforme Norma ASTM D-1941, ref. SanecomFibra, Caldefiber, Werjen ou equivalente</v>
          </cell>
          <cell r="C153" t="str">
            <v>UN</v>
          </cell>
          <cell r="D153">
            <v>1882.56</v>
          </cell>
        </row>
        <row r="154">
          <cell r="A154" t="str">
            <v>A.11.000.020364</v>
          </cell>
          <cell r="B154" t="str">
            <v>Locação de escoramento tubular metálico (pontual ou em quadros)</v>
          </cell>
          <cell r="C154" t="str">
            <v>KGMES</v>
          </cell>
          <cell r="D154">
            <v>0.94</v>
          </cell>
        </row>
        <row r="155">
          <cell r="A155" t="str">
            <v>A.11.000.020376</v>
          </cell>
          <cell r="B155" t="str">
            <v>Locação de quadros metálicos para plataforma de proteção perimetral, com lateral inclinada de 45°, largura 2,05+0,80m (desenvolvida)</v>
          </cell>
          <cell r="C155" t="str">
            <v>UNMES</v>
          </cell>
          <cell r="D155">
            <v>33.299999999999997</v>
          </cell>
        </row>
        <row r="156">
          <cell r="A156" t="str">
            <v>A.12.000.021081</v>
          </cell>
          <cell r="B156" t="str">
            <v>Container guarita, módulo metálico aço galvanizado 2,00x2,30m ou 2,30x2,30m, vão livre, forro térmico, piso concreto, cimentado, madeira ou material equivalente</v>
          </cell>
          <cell r="C156" t="str">
            <v>UNMES</v>
          </cell>
          <cell r="D156">
            <v>667.91</v>
          </cell>
        </row>
        <row r="157">
          <cell r="A157" t="str">
            <v>A.12.000.021097</v>
          </cell>
          <cell r="B157" t="str">
            <v>Container alojamento, módulo metálico em aço galvanizado de 6,0x2,3x1,5m, vão livre, piso de concreto, cimentado, madeira ou material equivalente</v>
          </cell>
          <cell r="C157" t="str">
            <v>UNMES</v>
          </cell>
          <cell r="D157">
            <v>725.69</v>
          </cell>
        </row>
        <row r="158">
          <cell r="A158" t="str">
            <v>A.12.000.021098</v>
          </cell>
          <cell r="B158" t="str">
            <v>Container sanitário, módulo aço galvanizado, 2 vasos sanitários, 2 lavatórios/calha e 2 mictórios/calha, 4 pontos para chuveiro, piso impermeável e antiderrapante</v>
          </cell>
          <cell r="C158" t="str">
            <v>UNMES</v>
          </cell>
          <cell r="D158">
            <v>1091.82</v>
          </cell>
        </row>
        <row r="159">
          <cell r="A159" t="str">
            <v>A.12.000.021099</v>
          </cell>
          <cell r="B159" t="str">
            <v>Container depósito, módulo metálico em aço galvanizado de 6,0x2,3x2,5m, vão livre, piso de concreto, cimentado, madeira ou material equivalente</v>
          </cell>
          <cell r="C159" t="str">
            <v>UNMES</v>
          </cell>
          <cell r="D159">
            <v>702.2</v>
          </cell>
        </row>
        <row r="160">
          <cell r="A160" t="str">
            <v>A.12.000.021100</v>
          </cell>
          <cell r="B160" t="str">
            <v>Container escritório com WC, em aço galvanizado, piso compensado naval (escritório), 1 vaso sanitário, 1 lavatório, 1 ponto para chuveiro, piso impermeável e antiderrapante (WC)</v>
          </cell>
          <cell r="C160" t="str">
            <v>UNMES</v>
          </cell>
          <cell r="D160">
            <v>1104.06</v>
          </cell>
        </row>
        <row r="161">
          <cell r="A161" t="str">
            <v>A.13.000.020661</v>
          </cell>
          <cell r="B161" t="str">
            <v>Análise físico-química e bacteriológica da água para poço profundo, conforme portaria 2914/2011, anexos I, VII e X do Ministério da Saúde</v>
          </cell>
          <cell r="C161" t="str">
            <v>CJ</v>
          </cell>
          <cell r="D161">
            <v>3367.33</v>
          </cell>
        </row>
        <row r="162">
          <cell r="A162" t="str">
            <v>A.14.000.038043</v>
          </cell>
          <cell r="B162" t="str">
            <v>Saco de ráfia - capacidade 50 kg - dimensões (60 x 90)cm</v>
          </cell>
          <cell r="C162" t="str">
            <v>UN</v>
          </cell>
          <cell r="D162">
            <v>3.25</v>
          </cell>
        </row>
        <row r="163">
          <cell r="A163" t="str">
            <v>A.14.000.081900</v>
          </cell>
          <cell r="B163" t="str">
            <v>Banheiro químico, modelo Standard, com limpeza 1 vez por semana e descarte conforme exigências da CETESB</v>
          </cell>
          <cell r="C163" t="str">
            <v>UNMES</v>
          </cell>
          <cell r="D163">
            <v>913.43</v>
          </cell>
        </row>
        <row r="164">
          <cell r="A164" t="str">
            <v>B.01.000.010101</v>
          </cell>
          <cell r="B164" t="str">
            <v>Ajudante geral</v>
          </cell>
          <cell r="C164" t="str">
            <v>H</v>
          </cell>
          <cell r="D164">
            <v>8.5299999999999994</v>
          </cell>
        </row>
        <row r="165">
          <cell r="A165" t="str">
            <v>B.01.000.010106</v>
          </cell>
          <cell r="B165" t="str">
            <v>Azulejista</v>
          </cell>
          <cell r="C165" t="str">
            <v>H</v>
          </cell>
          <cell r="D165">
            <v>10.38</v>
          </cell>
        </row>
        <row r="166">
          <cell r="A166" t="str">
            <v>B.01.000.010109</v>
          </cell>
          <cell r="B166" t="str">
            <v>Esgoteiro/cavoqueiro</v>
          </cell>
          <cell r="C166" t="str">
            <v>H</v>
          </cell>
          <cell r="D166">
            <v>10.38</v>
          </cell>
        </row>
        <row r="167">
          <cell r="A167" t="str">
            <v>B.01.000.010111</v>
          </cell>
          <cell r="B167" t="str">
            <v>Carpinteiro</v>
          </cell>
          <cell r="C167" t="str">
            <v>H</v>
          </cell>
          <cell r="D167">
            <v>10.38</v>
          </cell>
        </row>
        <row r="168">
          <cell r="A168" t="str">
            <v>B.01.000.010112</v>
          </cell>
          <cell r="B168" t="str">
            <v>Ajudante de carpinteiro</v>
          </cell>
          <cell r="C168" t="str">
            <v>H</v>
          </cell>
          <cell r="D168">
            <v>8.5299999999999994</v>
          </cell>
        </row>
        <row r="169">
          <cell r="A169" t="str">
            <v>B.01.000.010115</v>
          </cell>
          <cell r="B169" t="str">
            <v>Eletricista</v>
          </cell>
          <cell r="C169" t="str">
            <v>H</v>
          </cell>
          <cell r="D169">
            <v>12.44</v>
          </cell>
        </row>
        <row r="170">
          <cell r="A170" t="str">
            <v>B.01.000.010116</v>
          </cell>
          <cell r="B170" t="str">
            <v>Ajudante eletricista</v>
          </cell>
          <cell r="C170" t="str">
            <v>H</v>
          </cell>
          <cell r="D170">
            <v>8.5299999999999994</v>
          </cell>
        </row>
        <row r="171">
          <cell r="A171" t="str">
            <v>B.01.000.010117</v>
          </cell>
          <cell r="B171" t="str">
            <v>Eletrotécnico montador</v>
          </cell>
          <cell r="C171" t="str">
            <v>H</v>
          </cell>
          <cell r="D171">
            <v>27.32</v>
          </cell>
        </row>
        <row r="172">
          <cell r="A172" t="str">
            <v>B.01.000.010118</v>
          </cell>
          <cell r="B172" t="str">
            <v>Encanador</v>
          </cell>
          <cell r="C172" t="str">
            <v>H</v>
          </cell>
          <cell r="D172">
            <v>12.44</v>
          </cell>
        </row>
        <row r="173">
          <cell r="A173" t="str">
            <v>B.01.000.010119</v>
          </cell>
          <cell r="B173" t="str">
            <v>Ajudante de encanador</v>
          </cell>
          <cell r="C173" t="str">
            <v>H</v>
          </cell>
          <cell r="D173">
            <v>8.5299999999999994</v>
          </cell>
        </row>
        <row r="174">
          <cell r="A174" t="str">
            <v>B.01.000.010121</v>
          </cell>
          <cell r="B174" t="str">
            <v>Ferreiro/armador</v>
          </cell>
          <cell r="C174" t="str">
            <v>H</v>
          </cell>
          <cell r="D174">
            <v>10.38</v>
          </cell>
        </row>
        <row r="175">
          <cell r="A175" t="str">
            <v>B.01.000.010122</v>
          </cell>
          <cell r="B175" t="str">
            <v>Ajudante de ferreiro</v>
          </cell>
          <cell r="C175" t="str">
            <v>H</v>
          </cell>
          <cell r="D175">
            <v>8.5299999999999994</v>
          </cell>
        </row>
        <row r="176">
          <cell r="A176" t="str">
            <v>B.01.000.010123</v>
          </cell>
          <cell r="B176" t="str">
            <v>Gesseiro</v>
          </cell>
          <cell r="C176" t="str">
            <v>H</v>
          </cell>
          <cell r="D176">
            <v>10.38</v>
          </cell>
        </row>
        <row r="177">
          <cell r="A177" t="str">
            <v>B.01.000.010124</v>
          </cell>
          <cell r="B177" t="str">
            <v>Graniteiro</v>
          </cell>
          <cell r="C177" t="str">
            <v>H</v>
          </cell>
          <cell r="D177">
            <v>12.44</v>
          </cell>
        </row>
        <row r="178">
          <cell r="A178" t="str">
            <v>B.01.000.010126</v>
          </cell>
          <cell r="B178" t="str">
            <v>Jardineiro</v>
          </cell>
          <cell r="C178" t="str">
            <v>H</v>
          </cell>
          <cell r="D178">
            <v>10.38</v>
          </cell>
        </row>
        <row r="179">
          <cell r="A179" t="str">
            <v>B.01.000.010130</v>
          </cell>
          <cell r="B179" t="str">
            <v>Marceneiro</v>
          </cell>
          <cell r="C179" t="str">
            <v>H</v>
          </cell>
          <cell r="D179">
            <v>15.95</v>
          </cell>
        </row>
        <row r="180">
          <cell r="A180" t="str">
            <v>B.01.000.010139</v>
          </cell>
          <cell r="B180" t="str">
            <v>Pedreiro</v>
          </cell>
          <cell r="C180" t="str">
            <v>H</v>
          </cell>
          <cell r="D180">
            <v>10.38</v>
          </cell>
        </row>
        <row r="181">
          <cell r="A181" t="str">
            <v>B.01.000.010140</v>
          </cell>
          <cell r="B181" t="str">
            <v>Pintor</v>
          </cell>
          <cell r="C181" t="str">
            <v>H</v>
          </cell>
          <cell r="D181">
            <v>12.44</v>
          </cell>
        </row>
        <row r="182">
          <cell r="A182" t="str">
            <v>B.01.000.010141</v>
          </cell>
          <cell r="B182" t="str">
            <v>Ajudante de pintor</v>
          </cell>
          <cell r="C182" t="str">
            <v>H</v>
          </cell>
          <cell r="D182">
            <v>8.5299999999999994</v>
          </cell>
        </row>
        <row r="183">
          <cell r="A183" t="str">
            <v>B.01.000.010142</v>
          </cell>
          <cell r="B183" t="str">
            <v>Poceiro</v>
          </cell>
          <cell r="C183" t="str">
            <v>H</v>
          </cell>
          <cell r="D183">
            <v>12.44</v>
          </cell>
        </row>
        <row r="184">
          <cell r="A184" t="str">
            <v>B.01.000.010143</v>
          </cell>
          <cell r="B184" t="str">
            <v>Operador</v>
          </cell>
          <cell r="C184" t="str">
            <v>H</v>
          </cell>
          <cell r="D184">
            <v>16.23</v>
          </cell>
        </row>
        <row r="185">
          <cell r="A185" t="str">
            <v>B.01.000.010144</v>
          </cell>
          <cell r="B185" t="str">
            <v>Serralheiro</v>
          </cell>
          <cell r="C185" t="str">
            <v>H</v>
          </cell>
          <cell r="D185">
            <v>13.64</v>
          </cell>
        </row>
        <row r="186">
          <cell r="A186" t="str">
            <v>B.01.000.010145</v>
          </cell>
          <cell r="B186" t="str">
            <v>Ajudante serralheiro</v>
          </cell>
          <cell r="C186" t="str">
            <v>H</v>
          </cell>
          <cell r="D186">
            <v>8.5299999999999994</v>
          </cell>
        </row>
        <row r="187">
          <cell r="A187" t="str">
            <v>B.01.000.010146</v>
          </cell>
          <cell r="B187" t="str">
            <v>Servente</v>
          </cell>
          <cell r="C187" t="str">
            <v>H</v>
          </cell>
          <cell r="D187">
            <v>8.5299999999999994</v>
          </cell>
        </row>
        <row r="188">
          <cell r="A188" t="str">
            <v>B.01.000.010148</v>
          </cell>
          <cell r="B188" t="str">
            <v>Soldador</v>
          </cell>
          <cell r="C188" t="str">
            <v>H</v>
          </cell>
          <cell r="D188">
            <v>12.44</v>
          </cell>
        </row>
        <row r="189">
          <cell r="A189" t="str">
            <v>B.01.000.010160</v>
          </cell>
          <cell r="B189" t="str">
            <v>Ajudante de topógrafo</v>
          </cell>
          <cell r="C189" t="str">
            <v>H</v>
          </cell>
          <cell r="D189">
            <v>8.5299999999999994</v>
          </cell>
        </row>
        <row r="190">
          <cell r="A190" t="str">
            <v>B.01.000.010185</v>
          </cell>
          <cell r="B190" t="str">
            <v>Topografo</v>
          </cell>
          <cell r="C190" t="str">
            <v>H</v>
          </cell>
          <cell r="D190">
            <v>18.059999999999999</v>
          </cell>
        </row>
        <row r="191">
          <cell r="A191" t="str">
            <v>B.01.000.010186</v>
          </cell>
          <cell r="B191" t="str">
            <v>Vidraceiro</v>
          </cell>
          <cell r="C191" t="str">
            <v>H</v>
          </cell>
          <cell r="D191">
            <v>12.44</v>
          </cell>
        </row>
        <row r="192">
          <cell r="A192" t="str">
            <v>B.01.000.010187</v>
          </cell>
          <cell r="B192" t="str">
            <v>Desenhista</v>
          </cell>
          <cell r="C192" t="str">
            <v>H</v>
          </cell>
          <cell r="D192">
            <v>16.09</v>
          </cell>
        </row>
        <row r="193">
          <cell r="A193" t="str">
            <v>B.01.000.010195</v>
          </cell>
          <cell r="B193" t="str">
            <v>Ajudante de esgoteiro</v>
          </cell>
          <cell r="C193" t="str">
            <v>H</v>
          </cell>
          <cell r="D193">
            <v>8.5299999999999994</v>
          </cell>
        </row>
        <row r="194">
          <cell r="A194" t="str">
            <v>B.01.000.010197</v>
          </cell>
          <cell r="B194" t="str">
            <v>Oficial de eletrificação</v>
          </cell>
          <cell r="C194" t="str">
            <v>H</v>
          </cell>
          <cell r="D194">
            <v>21.52</v>
          </cell>
        </row>
        <row r="195">
          <cell r="A195" t="str">
            <v>B.01.000.010198</v>
          </cell>
          <cell r="B195" t="str">
            <v>Técnico equipamentos informática</v>
          </cell>
          <cell r="C195" t="str">
            <v>H</v>
          </cell>
          <cell r="D195">
            <v>15.51</v>
          </cell>
        </row>
        <row r="196">
          <cell r="A196" t="str">
            <v>B.01.000.010506</v>
          </cell>
          <cell r="B196" t="str">
            <v>Montador</v>
          </cell>
          <cell r="C196" t="str">
            <v>H</v>
          </cell>
          <cell r="D196">
            <v>15.49</v>
          </cell>
        </row>
        <row r="197">
          <cell r="A197" t="str">
            <v>B.01.000.010507</v>
          </cell>
          <cell r="B197" t="str">
            <v>Montador eletromecânico</v>
          </cell>
          <cell r="C197" t="str">
            <v>H</v>
          </cell>
          <cell r="D197">
            <v>29.88</v>
          </cell>
        </row>
        <row r="198">
          <cell r="A198" t="str">
            <v>B.01.000.020112</v>
          </cell>
          <cell r="B198" t="str">
            <v>Coordenador de projetos</v>
          </cell>
          <cell r="C198" t="str">
            <v>H</v>
          </cell>
          <cell r="D198">
            <v>143.1</v>
          </cell>
        </row>
        <row r="199">
          <cell r="A199" t="str">
            <v>B.01.000.020113</v>
          </cell>
          <cell r="B199" t="str">
            <v>Arquiteto junior</v>
          </cell>
          <cell r="C199" t="str">
            <v>H</v>
          </cell>
          <cell r="D199">
            <v>47.78</v>
          </cell>
        </row>
        <row r="200">
          <cell r="A200" t="str">
            <v>B.01.000.020114</v>
          </cell>
          <cell r="B200" t="str">
            <v>Arquiteto senior</v>
          </cell>
          <cell r="C200" t="str">
            <v>H</v>
          </cell>
          <cell r="D200">
            <v>57.76</v>
          </cell>
        </row>
        <row r="201">
          <cell r="A201" t="str">
            <v>B.01.000.020115</v>
          </cell>
          <cell r="B201" t="str">
            <v>Engenheiro junior de civil</v>
          </cell>
          <cell r="C201" t="str">
            <v>H</v>
          </cell>
          <cell r="D201">
            <v>50.32</v>
          </cell>
        </row>
        <row r="202">
          <cell r="A202" t="str">
            <v>B.01.000.020116</v>
          </cell>
          <cell r="B202" t="str">
            <v>Engenheiro junior de elétrica</v>
          </cell>
          <cell r="C202" t="str">
            <v>H</v>
          </cell>
          <cell r="D202">
            <v>53.67</v>
          </cell>
        </row>
        <row r="203">
          <cell r="A203" t="str">
            <v>B.01.000.020117</v>
          </cell>
          <cell r="B203" t="str">
            <v>Engenheiro junior de mecânica</v>
          </cell>
          <cell r="C203" t="str">
            <v>H</v>
          </cell>
          <cell r="D203">
            <v>45.31</v>
          </cell>
        </row>
        <row r="204">
          <cell r="A204" t="str">
            <v>B.01.000.020118</v>
          </cell>
          <cell r="B204" t="str">
            <v>Engenheiro senior de civil</v>
          </cell>
          <cell r="C204" t="str">
            <v>H</v>
          </cell>
          <cell r="D204">
            <v>84.36</v>
          </cell>
        </row>
        <row r="205">
          <cell r="A205" t="str">
            <v>B.01.000.020119</v>
          </cell>
          <cell r="B205" t="str">
            <v>Engenheiro senior de elétrica</v>
          </cell>
          <cell r="C205" t="str">
            <v>H</v>
          </cell>
          <cell r="D205">
            <v>84.69</v>
          </cell>
        </row>
        <row r="206">
          <cell r="A206" t="str">
            <v>B.01.000.020120</v>
          </cell>
          <cell r="B206" t="str">
            <v>Engenheiro senior de mecânica</v>
          </cell>
          <cell r="C206" t="str">
            <v>H</v>
          </cell>
          <cell r="D206">
            <v>107.43</v>
          </cell>
        </row>
        <row r="207">
          <cell r="A207" t="str">
            <v>B.01.000.020121</v>
          </cell>
          <cell r="B207" t="str">
            <v>Projetista pleno - nível técnico</v>
          </cell>
          <cell r="C207" t="str">
            <v>H</v>
          </cell>
          <cell r="D207">
            <v>46.55</v>
          </cell>
        </row>
        <row r="208">
          <cell r="A208" t="str">
            <v>B.01.000.020122</v>
          </cell>
          <cell r="B208" t="str">
            <v>Desenhista pleno/cadista</v>
          </cell>
          <cell r="C208" t="str">
            <v>H</v>
          </cell>
          <cell r="D208">
            <v>21.56</v>
          </cell>
        </row>
        <row r="209">
          <cell r="A209" t="str">
            <v>B.02.000.020508</v>
          </cell>
          <cell r="B209" t="str">
            <v>Cimento CPII-E-32 (sacos de 50 kg)</v>
          </cell>
          <cell r="C209" t="str">
            <v>KG</v>
          </cell>
          <cell r="D209">
            <v>0.69</v>
          </cell>
        </row>
        <row r="210">
          <cell r="A210" t="str">
            <v>B.02.000.020509</v>
          </cell>
          <cell r="B210" t="str">
            <v>Cimento branco comum (sacos de 20 kg)</v>
          </cell>
          <cell r="C210" t="str">
            <v>KG</v>
          </cell>
          <cell r="D210">
            <v>3.02</v>
          </cell>
        </row>
        <row r="211">
          <cell r="A211" t="str">
            <v>B.02.000.020529</v>
          </cell>
          <cell r="B211" t="str">
            <v>Massa (só material) cor marfim, Classic Spray HD da Argamont ou equivalente</v>
          </cell>
          <cell r="C211" t="str">
            <v>KG</v>
          </cell>
          <cell r="D211">
            <v>2.2000000000000002</v>
          </cell>
        </row>
        <row r="212">
          <cell r="A212" t="str">
            <v>B.02.000.026680</v>
          </cell>
          <cell r="B212" t="str">
            <v>Nitobond EPD Adesivo estrutural à base de resina epoxi de alta viscosidade</v>
          </cell>
          <cell r="C212" t="str">
            <v>KG</v>
          </cell>
          <cell r="D212">
            <v>44.32</v>
          </cell>
        </row>
        <row r="213">
          <cell r="A213" t="str">
            <v>B.02.000.028016</v>
          </cell>
          <cell r="B213" t="str">
            <v>Adesivo de alto desempenho (embalagem em balde de 18 kg)</v>
          </cell>
          <cell r="C213" t="str">
            <v>KG</v>
          </cell>
          <cell r="D213">
            <v>15.55</v>
          </cell>
        </row>
        <row r="214">
          <cell r="A214" t="str">
            <v>B.02.000.034597</v>
          </cell>
          <cell r="B214" t="str">
            <v>Argamassa com resistência química, térmica e vibração, para áreas com altas temperaturas até 300°C, ref. Argamassa Kitchen ou equivalente</v>
          </cell>
          <cell r="C214" t="str">
            <v>KG</v>
          </cell>
          <cell r="D214">
            <v>19.52</v>
          </cell>
        </row>
        <row r="215">
          <cell r="A215" t="str">
            <v>B.02.000.037043</v>
          </cell>
          <cell r="B215" t="str">
            <v>Massa para vidro comum branca e/ou cinza</v>
          </cell>
          <cell r="C215" t="str">
            <v>KG</v>
          </cell>
          <cell r="D215">
            <v>3.68</v>
          </cell>
        </row>
        <row r="216">
          <cell r="A216" t="str">
            <v>B.02.000.037501</v>
          </cell>
          <cell r="B216" t="str">
            <v>Massa plástica para mármore e granito</v>
          </cell>
          <cell r="C216" t="str">
            <v>KG</v>
          </cell>
          <cell r="D216">
            <v>39.18</v>
          </cell>
        </row>
        <row r="217">
          <cell r="A217" t="str">
            <v>B.02.000.038504</v>
          </cell>
          <cell r="B217" t="str">
            <v>Argamassa polimérica do tipo Anchortec Anchormassa S2 da Fosroc, Denvertec 700 da Denver, ou equivalente</v>
          </cell>
          <cell r="C217" t="str">
            <v>KG</v>
          </cell>
          <cell r="D217">
            <v>4.1500000000000004</v>
          </cell>
        </row>
        <row r="218">
          <cell r="A218" t="str">
            <v>B.02.000.039024</v>
          </cell>
          <cell r="B218" t="str">
            <v>Argamassa polimérica impermeabilizante, referência Sikatop 100, Tec Plus Top da Quartzolit Weber ou equivalente</v>
          </cell>
          <cell r="C218" t="str">
            <v>KG</v>
          </cell>
          <cell r="D218">
            <v>2.85</v>
          </cell>
        </row>
        <row r="219">
          <cell r="A219" t="str">
            <v>B.02.000.039026</v>
          </cell>
          <cell r="B219" t="str">
            <v>Impermeabilização em membrana à base de resina termoplástica e cimentos aditivados com reforço em tela poliéster; ref. Viaplus 5000 da Viapol ou equivalente</v>
          </cell>
          <cell r="C219" t="str">
            <v>KG</v>
          </cell>
          <cell r="D219">
            <v>9.64</v>
          </cell>
        </row>
        <row r="220">
          <cell r="A220" t="str">
            <v>B.02.000.039027</v>
          </cell>
          <cell r="B220" t="str">
            <v>Rejunte flexível cores diversas, para áreas interna e externa, pisos e paredes, juntas de 2 a 10 mm</v>
          </cell>
          <cell r="C220" t="str">
            <v>KG</v>
          </cell>
          <cell r="D220">
            <v>6.32</v>
          </cell>
        </row>
        <row r="221">
          <cell r="A221" t="str">
            <v>B.02.000.039028</v>
          </cell>
          <cell r="B221" t="str">
            <v>Rejunte antiácido bicomponente, à base de resina furânica, para rejuntamento de placas cerâmicas anticorrosivas, ref. comercial Resilit FN da Resinar, rejunte furânico da Gail ou equivalente</v>
          </cell>
          <cell r="C221" t="str">
            <v>KG</v>
          </cell>
          <cell r="D221">
            <v>31.11</v>
          </cell>
        </row>
        <row r="222">
          <cell r="A222" t="str">
            <v>B.02.000.039031</v>
          </cell>
          <cell r="B222" t="str">
            <v>Argamassa colante industrializada para assentamento, uso interno, tipo AC-I, conforme NBR 14081</v>
          </cell>
          <cell r="C222" t="str">
            <v>KG</v>
          </cell>
          <cell r="D222">
            <v>0.78</v>
          </cell>
        </row>
        <row r="223">
          <cell r="A223" t="str">
            <v>B.02.000.039032</v>
          </cell>
          <cell r="B223" t="str">
            <v>Argamassa colante industrializada flexível, para assentamento de placas cerâmicas em áreas internas e externas, tipo AC-II, conforme NBR 14081, ref. comercial Ligamax Gold Extra fabricante Eliane ou equivalente</v>
          </cell>
          <cell r="C223" t="str">
            <v>KG</v>
          </cell>
          <cell r="D223">
            <v>1.53</v>
          </cell>
        </row>
        <row r="224">
          <cell r="A224" t="str">
            <v>B.02.000.039033</v>
          </cell>
          <cell r="B224" t="str">
            <v>Argamassa industrializada colorida, para assentamento e rejuntamento de pastilhas cerâmicas, porcelana/vidro, bloco de vidro, interno e externo, e= 3 a 6 mm</v>
          </cell>
          <cell r="C224" t="str">
            <v>KG</v>
          </cell>
          <cell r="D224">
            <v>5.85</v>
          </cell>
        </row>
        <row r="225">
          <cell r="A225" t="str">
            <v>B.02.000.039041</v>
          </cell>
          <cell r="B225" t="str">
            <v>Rejunte sintético anticorrosivo tricomponente, à base de resina epóxi, para rejuntamento de placas cerâmicas antiácidas de uso industrial, ref. comercial Resilit E da Resinar, Rejunte Epóxi Anticorrosivo da Gail ou equivalente</v>
          </cell>
          <cell r="C225" t="str">
            <v>KG</v>
          </cell>
          <cell r="D225">
            <v>25.57</v>
          </cell>
        </row>
        <row r="226">
          <cell r="A226" t="str">
            <v>B.02.000.039042</v>
          </cell>
          <cell r="B226" t="str">
            <v>Argamassa química bicomponente, alta resistência química, térmicas e vibrações, Argamassa AC-III-E da Gail</v>
          </cell>
          <cell r="C226" t="str">
            <v>KG</v>
          </cell>
          <cell r="D226">
            <v>6.21</v>
          </cell>
        </row>
        <row r="227">
          <cell r="A227" t="str">
            <v>B.02.000.039043</v>
          </cell>
          <cell r="B227" t="str">
            <v>Rejunte anticorrosivo bicomponente, composto de cimentos especiais à base de bauxita, agregados e aditivos químicos não tóxico, resistente a altas temperaturas até 300°C, ref. Rejunte Aluminoso da Gail, Resilit Aluminoso da Resinar ou equivalente</v>
          </cell>
          <cell r="C227" t="str">
            <v>KG</v>
          </cell>
          <cell r="D227">
            <v>25.64</v>
          </cell>
        </row>
        <row r="228">
          <cell r="A228" t="str">
            <v>B.02.000.039044</v>
          </cell>
          <cell r="B228" t="str">
            <v>Argamassa colante industrializada; referência Gail Argamassa Industrial ou equivalente</v>
          </cell>
          <cell r="C228" t="str">
            <v>KG</v>
          </cell>
          <cell r="D228">
            <v>3.86</v>
          </cell>
        </row>
        <row r="229">
          <cell r="A229" t="str">
            <v>B.02.000.039055</v>
          </cell>
          <cell r="B229" t="str">
            <v>Massa para revestimento, ref. Multimassa pronta uso geral da Quartizolit ou equivalente - saco de 20 kg</v>
          </cell>
          <cell r="C229" t="str">
            <v>KG</v>
          </cell>
          <cell r="D229">
            <v>0.89</v>
          </cell>
        </row>
        <row r="230">
          <cell r="A230" t="str">
            <v>B.02.000.039056</v>
          </cell>
          <cell r="B230" t="str">
            <v>Argamassa colante industrializada, resistência química e térmicas, tipo AC-III. Ref. Argamassa Ligamax Gold Performance Branca da Eliane ou equivalente</v>
          </cell>
          <cell r="C230" t="str">
            <v>KG</v>
          </cell>
          <cell r="D230">
            <v>3.11</v>
          </cell>
        </row>
        <row r="231">
          <cell r="A231" t="str">
            <v>B.02.000.042229</v>
          </cell>
          <cell r="B231" t="str">
            <v>Adesivo estrutural bicomponente, à base de epóxi, ref. Cola Compound- Otto Baumgart</v>
          </cell>
          <cell r="C231" t="str">
            <v>KG</v>
          </cell>
          <cell r="D231">
            <v>76.58</v>
          </cell>
        </row>
        <row r="232">
          <cell r="A232" t="str">
            <v>B.02.000.092014</v>
          </cell>
          <cell r="B232" t="str">
            <v>Argamassa graute expansiva; referência Sikagrout 250 da Sika, V-2 Grauth da Vedacit ou equivalente</v>
          </cell>
          <cell r="C232" t="str">
            <v>KG</v>
          </cell>
          <cell r="D232">
            <v>1.85</v>
          </cell>
        </row>
        <row r="233">
          <cell r="A233" t="str">
            <v>B.02.000.093344</v>
          </cell>
          <cell r="B233" t="str">
            <v>Rejunte flexível para porcelanato, aplicada em áreas internas e externas com junta até 3mm, ref. Rejunte Ligamax Gold Total da Eliane ou equivalente</v>
          </cell>
          <cell r="C233" t="str">
            <v>KG</v>
          </cell>
          <cell r="D233">
            <v>5.94</v>
          </cell>
        </row>
        <row r="234">
          <cell r="A234" t="str">
            <v>B.03.000.020505</v>
          </cell>
          <cell r="B234" t="str">
            <v>Cal hidratada (saco de 20 kg)</v>
          </cell>
          <cell r="C234" t="str">
            <v>KG</v>
          </cell>
          <cell r="D234">
            <v>0.9</v>
          </cell>
        </row>
        <row r="235">
          <cell r="A235" t="str">
            <v>B.03.000.020580</v>
          </cell>
          <cell r="B235" t="str">
            <v>Gesso em pó ensacado para revestimento saco de 20 kg</v>
          </cell>
          <cell r="C235" t="str">
            <v>KG</v>
          </cell>
          <cell r="D235">
            <v>1.1000000000000001</v>
          </cell>
        </row>
        <row r="236">
          <cell r="A236" t="str">
            <v>B.03.000.038003</v>
          </cell>
          <cell r="B236" t="str">
            <v>Cal para pintura (saco de 8 kg)</v>
          </cell>
          <cell r="C236" t="str">
            <v>KG</v>
          </cell>
          <cell r="D236">
            <v>1.56</v>
          </cell>
        </row>
        <row r="237">
          <cell r="A237" t="str">
            <v>B.04.000.020503</v>
          </cell>
          <cell r="B237" t="str">
            <v>Areia média lavada (a granel caçamba fechada)</v>
          </cell>
          <cell r="C237" t="str">
            <v>M3</v>
          </cell>
          <cell r="D237">
            <v>143.83000000000001</v>
          </cell>
        </row>
        <row r="238">
          <cell r="A238" t="str">
            <v>B.04.000.020504</v>
          </cell>
          <cell r="B238" t="str">
            <v>Areia grossa</v>
          </cell>
          <cell r="C238" t="str">
            <v>M3</v>
          </cell>
          <cell r="D238">
            <v>145.49</v>
          </cell>
        </row>
        <row r="239">
          <cell r="A239" t="str">
            <v>B.05.000.020513</v>
          </cell>
          <cell r="B239" t="str">
            <v>Pedra britada usinada n° 1 posto obra</v>
          </cell>
          <cell r="C239" t="str">
            <v>M3</v>
          </cell>
          <cell r="D239">
            <v>116.83</v>
          </cell>
        </row>
        <row r="240">
          <cell r="A240" t="str">
            <v>B.05.000.020514</v>
          </cell>
          <cell r="B240" t="str">
            <v>Pedra britada usinada n° 2 posto obra</v>
          </cell>
          <cell r="C240" t="str">
            <v>M3</v>
          </cell>
          <cell r="D240">
            <v>116.94</v>
          </cell>
        </row>
        <row r="241">
          <cell r="A241" t="str">
            <v>B.05.000.020515</v>
          </cell>
          <cell r="B241" t="str">
            <v>Pedra britada usinada n° 4 posto obra</v>
          </cell>
          <cell r="C241" t="str">
            <v>M3</v>
          </cell>
          <cell r="D241">
            <v>123.36</v>
          </cell>
        </row>
        <row r="242">
          <cell r="A242" t="str">
            <v>B.05.000.020516</v>
          </cell>
          <cell r="B242" t="str">
            <v>Brita graduada usinada posto obra</v>
          </cell>
          <cell r="C242" t="str">
            <v>M3</v>
          </cell>
          <cell r="D242">
            <v>137.36000000000001</v>
          </cell>
        </row>
        <row r="243">
          <cell r="A243" t="str">
            <v>B.05.000.020518</v>
          </cell>
          <cell r="B243" t="str">
            <v>Pedra britada nº médios 1.2.3 e 4 (a granel)</v>
          </cell>
          <cell r="C243" t="str">
            <v>M3</v>
          </cell>
          <cell r="D243">
            <v>118.47</v>
          </cell>
        </row>
        <row r="244">
          <cell r="A244" t="str">
            <v>B.05.000.020519</v>
          </cell>
          <cell r="B244" t="str">
            <v>Pedra britada usinada n° 3 posto obra</v>
          </cell>
          <cell r="C244" t="str">
            <v>M3</v>
          </cell>
          <cell r="D244">
            <v>117.58</v>
          </cell>
        </row>
        <row r="245">
          <cell r="A245" t="str">
            <v>B.05.000.020521</v>
          </cell>
          <cell r="B245" t="str">
            <v>Pedra de mão (rachão)</v>
          </cell>
          <cell r="C245" t="str">
            <v>M3</v>
          </cell>
          <cell r="D245">
            <v>119.57</v>
          </cell>
        </row>
        <row r="246">
          <cell r="A246" t="str">
            <v>B.05.000.020522</v>
          </cell>
          <cell r="B246" t="str">
            <v>Pedrisco</v>
          </cell>
          <cell r="C246" t="str">
            <v>M3</v>
          </cell>
          <cell r="D246">
            <v>122.68</v>
          </cell>
        </row>
        <row r="247">
          <cell r="A247" t="str">
            <v>B.05.000.020523</v>
          </cell>
          <cell r="B247" t="str">
            <v>Bica corrida posto obra</v>
          </cell>
          <cell r="C247" t="str">
            <v>M3</v>
          </cell>
          <cell r="D247">
            <v>132.66999999999999</v>
          </cell>
        </row>
        <row r="248">
          <cell r="A248" t="str">
            <v>B.05.000.020524</v>
          </cell>
          <cell r="B248" t="str">
            <v>Pó de pedra</v>
          </cell>
          <cell r="C248" t="str">
            <v>M3</v>
          </cell>
          <cell r="D248">
            <v>127.82</v>
          </cell>
        </row>
        <row r="249">
          <cell r="A249" t="str">
            <v>B.06.000.021510</v>
          </cell>
          <cell r="B249" t="str">
            <v>Aço CA-25 $MD bitolas</v>
          </cell>
          <cell r="C249" t="str">
            <v>KG</v>
          </cell>
          <cell r="D249">
            <v>9.86</v>
          </cell>
        </row>
        <row r="250">
          <cell r="A250" t="str">
            <v>B.06.000.021525</v>
          </cell>
          <cell r="B250" t="str">
            <v>Aço CA-50-A $MD bitolas</v>
          </cell>
          <cell r="C250" t="str">
            <v>KG</v>
          </cell>
          <cell r="D250">
            <v>7.65</v>
          </cell>
        </row>
        <row r="251">
          <cell r="A251" t="str">
            <v>B.06.000.021538</v>
          </cell>
          <cell r="B251" t="str">
            <v>Aço CA-60-B $MD bitolas</v>
          </cell>
          <cell r="C251" t="str">
            <v>KG</v>
          </cell>
          <cell r="D251">
            <v>8.89</v>
          </cell>
        </row>
        <row r="252">
          <cell r="A252" t="str">
            <v>B.06.000.021560</v>
          </cell>
          <cell r="B252" t="str">
            <v>Tela soldada, diversas bitolas</v>
          </cell>
          <cell r="C252" t="str">
            <v>KG</v>
          </cell>
          <cell r="D252">
            <v>12.07</v>
          </cell>
        </row>
        <row r="253">
          <cell r="A253" t="str">
            <v>B.06.000.042302</v>
          </cell>
          <cell r="B253" t="str">
            <v>Tela em aço soldada nervurada CA-60, Q-61, diâmetro do fio = 3,4mm, espaçamento da malha = 15x15cm - (0,97 kg/m²)</v>
          </cell>
          <cell r="C253" t="str">
            <v>M2</v>
          </cell>
          <cell r="D253">
            <v>11.76</v>
          </cell>
        </row>
        <row r="254">
          <cell r="A254" t="str">
            <v>B.07.000.024042</v>
          </cell>
          <cell r="B254" t="str">
            <v>Disco de corte 7´</v>
          </cell>
          <cell r="C254" t="str">
            <v>UN</v>
          </cell>
          <cell r="D254">
            <v>20.99</v>
          </cell>
        </row>
        <row r="255">
          <cell r="A255" t="str">
            <v>B.07.000.024090</v>
          </cell>
          <cell r="B255" t="str">
            <v>Fita adesiva textura antiderrapante fosforescente/fotoluminescente para pisos, degraus, rampas, corredores/saídas de emergência, etc, cor preta, p/áreas internas/externas, alto tráfego, largura 5 cm, ref. Safety Walk Neon da 3M ou equivalente</v>
          </cell>
          <cell r="C255" t="str">
            <v>M</v>
          </cell>
          <cell r="D255">
            <v>14.11</v>
          </cell>
        </row>
        <row r="256">
          <cell r="A256" t="str">
            <v>B.07.000.024091</v>
          </cell>
          <cell r="B256" t="str">
            <v>Faixa em policarbonato para sinalização, fotoluminescente amarela, adesivado com dupla face, para degraus, antiderrapante, comprimento 20cm, largura mínima de 3cm, ref. Andaluz ou equivalente</v>
          </cell>
          <cell r="C256" t="str">
            <v>UN</v>
          </cell>
          <cell r="D256">
            <v>3.49</v>
          </cell>
        </row>
        <row r="257">
          <cell r="A257" t="str">
            <v>B.07.000.024502</v>
          </cell>
          <cell r="B257" t="str">
            <v>Argila expandida n° 1 (tipo 2215 - dimensões 22 a 15 mm) - a granel</v>
          </cell>
          <cell r="C257" t="str">
            <v>M3</v>
          </cell>
          <cell r="D257">
            <v>566.42999999999995</v>
          </cell>
        </row>
        <row r="258">
          <cell r="A258" t="str">
            <v>B.07.000.026681</v>
          </cell>
          <cell r="B258" t="str">
            <v>Resina epóxi de baixa viscosidade para injeção de fissuras, ref. Anchorbond Injeção da Anchortec, ou equivalente</v>
          </cell>
          <cell r="C258" t="str">
            <v>KG</v>
          </cell>
          <cell r="D258">
            <v>90.97</v>
          </cell>
        </row>
        <row r="259">
          <cell r="A259" t="str">
            <v>B.07.000.038005</v>
          </cell>
          <cell r="B259" t="str">
            <v>Disco de desbaste 7´</v>
          </cell>
          <cell r="C259" t="str">
            <v>UN</v>
          </cell>
          <cell r="D259">
            <v>21.78</v>
          </cell>
        </row>
        <row r="260">
          <cell r="A260" t="str">
            <v>B.07.000.038098</v>
          </cell>
          <cell r="B260" t="str">
            <v>Lona plástica preta</v>
          </cell>
          <cell r="C260" t="str">
            <v>M2</v>
          </cell>
          <cell r="D260">
            <v>3.05</v>
          </cell>
        </row>
        <row r="261">
          <cell r="A261" t="str">
            <v>B.07.000.049501</v>
          </cell>
          <cell r="B261" t="str">
            <v>Fita isolante de 20 m, ref. 3M Scoth 33MR ou equivalente - uso especial</v>
          </cell>
          <cell r="C261" t="str">
            <v>UN</v>
          </cell>
          <cell r="D261">
            <v>25.69</v>
          </cell>
        </row>
        <row r="262">
          <cell r="A262" t="str">
            <v>B.07.000.049753</v>
          </cell>
          <cell r="B262" t="str">
            <v>Luva isolante de borracha, acima de 5 até 10kV</v>
          </cell>
          <cell r="C262" t="str">
            <v>PAR</v>
          </cell>
          <cell r="D262">
            <v>461.56</v>
          </cell>
        </row>
        <row r="263">
          <cell r="A263" t="str">
            <v>B.07.000.049763</v>
          </cell>
          <cell r="B263" t="str">
            <v>Luva de couro para proteção de luva isolante</v>
          </cell>
          <cell r="C263" t="str">
            <v>PAR</v>
          </cell>
          <cell r="D263">
            <v>37.479999999999997</v>
          </cell>
        </row>
        <row r="264">
          <cell r="A264" t="str">
            <v>B.07.000.049764</v>
          </cell>
          <cell r="B264" t="str">
            <v>Porta luvas (caixa) em madeira com tampa</v>
          </cell>
          <cell r="C264" t="str">
            <v>UN</v>
          </cell>
          <cell r="D264">
            <v>78.010000000000005</v>
          </cell>
        </row>
        <row r="265">
          <cell r="A265" t="str">
            <v>B.07.000.049767</v>
          </cell>
          <cell r="B265" t="str">
            <v>Luva isolante de borracha, acima de 10 até 20kV</v>
          </cell>
          <cell r="C265" t="str">
            <v>PAR</v>
          </cell>
          <cell r="D265">
            <v>577.66999999999996</v>
          </cell>
        </row>
        <row r="266">
          <cell r="A266" t="str">
            <v>B.07.000.067021</v>
          </cell>
          <cell r="B266" t="str">
            <v>Mangueira plástica flexível 3/4´</v>
          </cell>
          <cell r="C266" t="str">
            <v>M</v>
          </cell>
          <cell r="D266">
            <v>6.8</v>
          </cell>
        </row>
        <row r="267">
          <cell r="A267" t="str">
            <v>B.07.000.069552</v>
          </cell>
          <cell r="B267" t="str">
            <v>Fita teflon de 18 mm</v>
          </cell>
          <cell r="C267" t="str">
            <v>M</v>
          </cell>
          <cell r="D267">
            <v>0.21</v>
          </cell>
        </row>
        <row r="268">
          <cell r="A268" t="str">
            <v>B.07.000.090631</v>
          </cell>
          <cell r="B268" t="str">
            <v>Fita adesiva antiderrapante para pisos e degraus, na cor preta, alto tráfego, com largura de 5cm, ref. Safety-WalkMR fabricação 3M ou equivalente</v>
          </cell>
          <cell r="C268" t="str">
            <v>M</v>
          </cell>
          <cell r="D268">
            <v>13.82</v>
          </cell>
        </row>
        <row r="269">
          <cell r="A269" t="str">
            <v>B.07.000.090806</v>
          </cell>
          <cell r="B269" t="str">
            <v>Escova de aço</v>
          </cell>
          <cell r="C269" t="str">
            <v>UN</v>
          </cell>
          <cell r="D269">
            <v>13.99</v>
          </cell>
        </row>
        <row r="270">
          <cell r="A270" t="str">
            <v>B.09.000.024006</v>
          </cell>
          <cell r="B270" t="str">
            <v>Agente de cura química para concreto e argamassa, ref. Quimicret Quimatécnica, Basf Masterkure 201, Curing-Otto Baumgart ou equivalente</v>
          </cell>
          <cell r="C270" t="str">
            <v>KG</v>
          </cell>
          <cell r="D270">
            <v>8.4600000000000009</v>
          </cell>
        </row>
        <row r="271">
          <cell r="A271" t="str">
            <v>B.09.000.024069</v>
          </cell>
          <cell r="B271" t="str">
            <v>Aditivo hidrófugo de pega normal; ref. Vedacit, Sika 1 / Sika ou equivalente</v>
          </cell>
          <cell r="C271" t="str">
            <v>L</v>
          </cell>
          <cell r="D271">
            <v>6.79</v>
          </cell>
        </row>
        <row r="272">
          <cell r="A272" t="str">
            <v>B.09.000.028074</v>
          </cell>
          <cell r="B272" t="str">
            <v>Adesivo para poliuretano PA 02</v>
          </cell>
          <cell r="C272" t="str">
            <v>bg</v>
          </cell>
          <cell r="D272">
            <v>27.77</v>
          </cell>
        </row>
        <row r="273">
          <cell r="A273" t="str">
            <v>B.09.000.039023</v>
          </cell>
          <cell r="B273" t="str">
            <v>Adesivo/selador à base de emulsão acrílica, ref. Nitobond AR da Anchortec ou Rheomix 104 da BASF ou equivalente</v>
          </cell>
          <cell r="C273" t="str">
            <v>KG</v>
          </cell>
          <cell r="D273">
            <v>15.4</v>
          </cell>
        </row>
        <row r="274">
          <cell r="A274" t="str">
            <v>B.09.000.039024</v>
          </cell>
          <cell r="B274" t="str">
            <v>Adesivo (cola) para dispositivos de resina - 1 kg</v>
          </cell>
          <cell r="C274" t="str">
            <v>UN</v>
          </cell>
          <cell r="D274">
            <v>33</v>
          </cell>
        </row>
        <row r="275">
          <cell r="A275" t="str">
            <v>B.09.000.039075</v>
          </cell>
          <cell r="B275" t="str">
            <v>Cola para chapas melamínicas</v>
          </cell>
          <cell r="C275" t="str">
            <v>KG</v>
          </cell>
          <cell r="D275">
            <v>53.3</v>
          </cell>
        </row>
        <row r="276">
          <cell r="A276" t="str">
            <v>B.09.000.039076</v>
          </cell>
          <cell r="B276" t="str">
            <v>Cola branca específica para piso, tacos madeira</v>
          </cell>
          <cell r="C276" t="str">
            <v>KG</v>
          </cell>
          <cell r="D276">
            <v>27.81</v>
          </cell>
        </row>
        <row r="277">
          <cell r="A277" t="str">
            <v>B.09.000.069513</v>
          </cell>
          <cell r="B277" t="str">
            <v>Adesivo para tubos PVC</v>
          </cell>
          <cell r="C277" t="str">
            <v>KG</v>
          </cell>
          <cell r="D277">
            <v>87.68</v>
          </cell>
        </row>
        <row r="278">
          <cell r="A278" t="str">
            <v>C.01.000.020235</v>
          </cell>
          <cell r="B278" t="str">
            <v>Furo em concreto armado com diâmetro de 1 1/4´</v>
          </cell>
          <cell r="C278" t="str">
            <v>M</v>
          </cell>
          <cell r="D278">
            <v>196.54</v>
          </cell>
        </row>
        <row r="279">
          <cell r="A279" t="str">
            <v>C.01.000.020236</v>
          </cell>
          <cell r="B279" t="str">
            <v>Furo em concreto armado com diâmetro de 1 1/2´</v>
          </cell>
          <cell r="C279" t="str">
            <v>M</v>
          </cell>
          <cell r="D279">
            <v>229.4</v>
          </cell>
        </row>
        <row r="280">
          <cell r="A280" t="str">
            <v>C.01.000.020237</v>
          </cell>
          <cell r="B280" t="str">
            <v>Furo em concreto armado com diâmetro de 2 1/4´</v>
          </cell>
          <cell r="C280" t="str">
            <v>M</v>
          </cell>
          <cell r="D280">
            <v>291.33</v>
          </cell>
        </row>
        <row r="281">
          <cell r="A281" t="str">
            <v>C.01.000.020256</v>
          </cell>
          <cell r="B281" t="str">
            <v>Furação com broca de vídea para até 10mm x 100mm em concreto armado, inclusive colagem da armadura com resina Epoxi (para até 8mm)</v>
          </cell>
          <cell r="C281" t="str">
            <v>UN</v>
          </cell>
          <cell r="D281">
            <v>12.1</v>
          </cell>
        </row>
        <row r="282">
          <cell r="A282" t="str">
            <v>C.01.000.020257</v>
          </cell>
          <cell r="B282" t="str">
            <v>Furação com broca de vídea para 16mm x 150mm em concreto armado, inclusive colagem da armadura com resina Epoxi (para 12,5mm)</v>
          </cell>
          <cell r="C282" t="str">
            <v>UN</v>
          </cell>
          <cell r="D282">
            <v>21.82</v>
          </cell>
        </row>
        <row r="283">
          <cell r="A283" t="str">
            <v>C.01.000.020258</v>
          </cell>
          <cell r="B283" t="str">
            <v>Furação com broca de vídea para 20mm x 150mm em concreto armado, inclusive colagem da armadura com resina Epoxi (para 16mm)</v>
          </cell>
          <cell r="C283" t="str">
            <v>UN</v>
          </cell>
          <cell r="D283">
            <v>22.62</v>
          </cell>
        </row>
        <row r="284">
          <cell r="A284" t="str">
            <v>C.01.000.020259</v>
          </cell>
          <cell r="B284" t="str">
            <v>Furação com broca de vídea para 12,5mm x 200mm em concreto armado, inclusive colagem da armadura com resina Epoxi (para 10mm)</v>
          </cell>
          <cell r="C284" t="str">
            <v>UN</v>
          </cell>
          <cell r="D284">
            <v>24.37</v>
          </cell>
        </row>
        <row r="285">
          <cell r="A285" t="str">
            <v>C.01.000.020260</v>
          </cell>
          <cell r="B285" t="str">
            <v>Furação com broca de vídea para 12,5mm x 100mm em concreto armado, inclusive colagem da armadura com resina Epoxi (para 10mm)</v>
          </cell>
          <cell r="C285" t="str">
            <v>UN</v>
          </cell>
          <cell r="D285">
            <v>12.4</v>
          </cell>
        </row>
        <row r="286">
          <cell r="A286" t="str">
            <v>C.01.000.020261</v>
          </cell>
          <cell r="B286" t="str">
            <v>Furação com broca de vídea para 16mm x 100mm em concreto armado, inclusive colagem da armadura com resina Epoxi (para 12,5mm)</v>
          </cell>
          <cell r="C286" t="str">
            <v>UN</v>
          </cell>
          <cell r="D286">
            <v>14.8</v>
          </cell>
        </row>
        <row r="287">
          <cell r="A287" t="str">
            <v>C.01.000.020263</v>
          </cell>
          <cell r="B287" t="str">
            <v>Furação com broca de vídea para até 10mm x 150mm em concreto armado, inclusive colagem da armadura com resina Epoxi (para até 8mm)</v>
          </cell>
          <cell r="C287" t="str">
            <v>UN</v>
          </cell>
          <cell r="D287">
            <v>18.16</v>
          </cell>
        </row>
        <row r="288">
          <cell r="A288" t="str">
            <v>C.01.000.020264</v>
          </cell>
          <cell r="B288" t="str">
            <v>Furação com broca de vídea para 12,5mm x 150mm em concreto armado, inclusive colagem da armadura com resina Epoxi (para 10mm)</v>
          </cell>
          <cell r="C288" t="str">
            <v>UN</v>
          </cell>
          <cell r="D288">
            <v>18.28</v>
          </cell>
        </row>
        <row r="289">
          <cell r="A289" t="str">
            <v>C.01.000.020265</v>
          </cell>
          <cell r="B289" t="str">
            <v>Furação com broca de vídea para até 10mm x 200mm em concreto armado, inclusive colagem da armadura com resina Epoxi (para 8mm)</v>
          </cell>
          <cell r="C289" t="str">
            <v>UN</v>
          </cell>
          <cell r="D289">
            <v>24.21</v>
          </cell>
        </row>
        <row r="290">
          <cell r="A290" t="str">
            <v>C.01.000.020266</v>
          </cell>
          <cell r="B290" t="str">
            <v>Furação com broca de vídea para 16mm x 200mm em concreto armado, inclusive colagem da armadura com resina Epoxi (para 12,5mm)</v>
          </cell>
          <cell r="C290" t="str">
            <v>UN</v>
          </cell>
          <cell r="D290">
            <v>29.1</v>
          </cell>
        </row>
        <row r="291">
          <cell r="A291" t="str">
            <v>C.01.000.020267</v>
          </cell>
          <cell r="B291" t="str">
            <v>Furação com broca de vídea para 20mm x 200mm em concreto armado, inclusive colagem da armadura com resina Epoxi (para 16mm)</v>
          </cell>
          <cell r="C291" t="str">
            <v>UN</v>
          </cell>
          <cell r="D291">
            <v>30.16</v>
          </cell>
        </row>
        <row r="292">
          <cell r="A292" t="str">
            <v>C.01.000.020317</v>
          </cell>
          <cell r="B292" t="str">
            <v>Locação de forma deslizante, Dint.= 5,50 a 6,00m, mão de obra especializada e direção técnica</v>
          </cell>
          <cell r="C292" t="str">
            <v>M</v>
          </cell>
          <cell r="D292">
            <v>10660.1</v>
          </cell>
        </row>
        <row r="293">
          <cell r="A293" t="str">
            <v>C.01.000.020318</v>
          </cell>
          <cell r="B293" t="str">
            <v>Locação de forma deslizante, Dint.= 3,50 a 4,00m, mão de obra especializada e direção técnica</v>
          </cell>
          <cell r="C293" t="str">
            <v>M</v>
          </cell>
          <cell r="D293">
            <v>6450.35</v>
          </cell>
        </row>
        <row r="294">
          <cell r="A294" t="str">
            <v>C.01.000.020560</v>
          </cell>
          <cell r="B294" t="str">
            <v>Furo em concreto armado com diâmetro de 2 1/2´</v>
          </cell>
          <cell r="C294" t="str">
            <v>M</v>
          </cell>
          <cell r="D294">
            <v>297.94</v>
          </cell>
        </row>
        <row r="295">
          <cell r="A295" t="str">
            <v>C.01.000.020592</v>
          </cell>
          <cell r="B295" t="str">
            <v>Furo em concreto armado de 1´</v>
          </cell>
          <cell r="C295" t="str">
            <v>M</v>
          </cell>
          <cell r="D295">
            <v>194.24</v>
          </cell>
        </row>
        <row r="296">
          <cell r="A296" t="str">
            <v>C.01.000.020593</v>
          </cell>
          <cell r="B296" t="str">
            <v>Furo em concreto armado de 3´</v>
          </cell>
          <cell r="C296" t="str">
            <v>M</v>
          </cell>
          <cell r="D296">
            <v>329.41</v>
          </cell>
        </row>
        <row r="297">
          <cell r="A297" t="str">
            <v>C.01.000.020594</v>
          </cell>
          <cell r="B297" t="str">
            <v>Furo em concreto armado de 5´</v>
          </cell>
          <cell r="C297" t="str">
            <v>M</v>
          </cell>
          <cell r="D297">
            <v>407.17</v>
          </cell>
        </row>
        <row r="298">
          <cell r="A298" t="str">
            <v>C.01.000.020692</v>
          </cell>
          <cell r="B298" t="str">
            <v>Taxa de mobilização e desmobilização de equipamentos para execução de corte em concreto armado</v>
          </cell>
          <cell r="C298" t="str">
            <v>TX</v>
          </cell>
          <cell r="D298">
            <v>319.02999999999997</v>
          </cell>
        </row>
        <row r="299">
          <cell r="A299" t="str">
            <v>C.01.000.024054</v>
          </cell>
          <cell r="B299" t="str">
            <v>Fibra de carbono para reforço estrutural de alta resisência 300 g/m², faixa de resistência a tração de 4.000 à 4900 Mpa; referência comercial Sika, Viapol ou equivalente</v>
          </cell>
          <cell r="C299" t="str">
            <v>M2</v>
          </cell>
          <cell r="D299">
            <v>246.54</v>
          </cell>
        </row>
        <row r="300">
          <cell r="A300" t="str">
            <v>C.01.000.090095</v>
          </cell>
          <cell r="B300" t="str">
            <v>Corte vertical em placa de concreto armado, espessura de 15cm</v>
          </cell>
          <cell r="C300" t="str">
            <v>M</v>
          </cell>
          <cell r="D300">
            <v>201.18</v>
          </cell>
        </row>
        <row r="301">
          <cell r="A301" t="str">
            <v>C.01.000.090640</v>
          </cell>
          <cell r="B301" t="str">
            <v>Taxa de mobilização e desmobilização de equipamentos para execução de perfuração em concreto, com broca diamantada ou vídea</v>
          </cell>
          <cell r="C301" t="str">
            <v>TX</v>
          </cell>
          <cell r="D301">
            <v>271.51</v>
          </cell>
        </row>
        <row r="302">
          <cell r="A302" t="str">
            <v>C.01.000.090647</v>
          </cell>
          <cell r="B302" t="str">
            <v>Furo em concreto armado de 2´</v>
          </cell>
          <cell r="C302" t="str">
            <v>M</v>
          </cell>
          <cell r="D302">
            <v>293.25</v>
          </cell>
        </row>
        <row r="303">
          <cell r="A303" t="str">
            <v>C.01.000.090648</v>
          </cell>
          <cell r="B303" t="str">
            <v>Furo em concreto armado de 4´</v>
          </cell>
          <cell r="C303" t="str">
            <v>M</v>
          </cell>
          <cell r="D303">
            <v>369.69</v>
          </cell>
        </row>
        <row r="304">
          <cell r="A304" t="str">
            <v>C.01.000.090649</v>
          </cell>
          <cell r="B304" t="str">
            <v>Furo em concreto armado de 6´</v>
          </cell>
          <cell r="C304" t="str">
            <v>M</v>
          </cell>
          <cell r="D304">
            <v>471.88</v>
          </cell>
        </row>
        <row r="305">
          <cell r="A305" t="str">
            <v>C.01.000.092024</v>
          </cell>
          <cell r="B305" t="str">
            <v>Corte de junta dilatação com serra disco diamantado na largura de 3 mm, profundidade de 3 cm, para piso de concreto ou alta resistência 3,0 mm x 3,0 cm</v>
          </cell>
          <cell r="C305" t="str">
            <v>M</v>
          </cell>
          <cell r="D305">
            <v>17.84</v>
          </cell>
        </row>
        <row r="306">
          <cell r="A306" t="str">
            <v>C.01.000.098199</v>
          </cell>
          <cell r="B306" t="str">
            <v>Mão de obra especializada, equipamento e ferramentas apropriadas para nivelamento de piso em concreto com desempeno de magnésio e acabadora de superfície</v>
          </cell>
          <cell r="C306" t="str">
            <v>M2</v>
          </cell>
          <cell r="D306">
            <v>15.17</v>
          </cell>
        </row>
        <row r="307">
          <cell r="A307" t="str">
            <v>C.02.000.035614</v>
          </cell>
          <cell r="B307" t="str">
            <v>Piso em placa de concreto permeável drenante, cinza natural, de 40x40x6cm, de acordo com a norma NBR 16416:2015; ref. Glasser, Presto, Oterprem, Ecoverde, Drenaltec, Geoblocos ou equivalente</v>
          </cell>
          <cell r="C307" t="str">
            <v>M2</v>
          </cell>
          <cell r="D307">
            <v>97.91</v>
          </cell>
        </row>
        <row r="308">
          <cell r="A308" t="str">
            <v>C.02.000.035615</v>
          </cell>
          <cell r="B308" t="str">
            <v>Piso em placa de concreto permeável drenante, cinza natural, de 40x40x8cm, de acordo com a norma NBR 16416:2015; ref. Glasser, Oterprem, Drenaltec, Geoblocos ou equivalente</v>
          </cell>
          <cell r="C308" t="str">
            <v>M2</v>
          </cell>
          <cell r="D308">
            <v>95.45</v>
          </cell>
        </row>
        <row r="309">
          <cell r="A309" t="str">
            <v>C.04.000.020530</v>
          </cell>
          <cell r="B309" t="str">
            <v>Concreto usinado fck= 15 MPa, slump 5 ± 1cm, brita 1 e 2</v>
          </cell>
          <cell r="C309" t="str">
            <v>M3</v>
          </cell>
          <cell r="D309">
            <v>397.42</v>
          </cell>
        </row>
        <row r="310">
          <cell r="A310" t="str">
            <v>C.04.000.020535</v>
          </cell>
          <cell r="B310" t="str">
            <v>Concreto usinado fck= 20 MPa, slump 5 ± 1cm, brita 1 e 2</v>
          </cell>
          <cell r="C310" t="str">
            <v>M3</v>
          </cell>
          <cell r="D310">
            <v>415.63</v>
          </cell>
        </row>
        <row r="311">
          <cell r="A311" t="str">
            <v>C.04.000.020536</v>
          </cell>
          <cell r="B311" t="str">
            <v>Concreto usinado fck= 25 MPa, slump 5 ± 1cm, slump 1 e 2</v>
          </cell>
          <cell r="C311" t="str">
            <v>M3</v>
          </cell>
          <cell r="D311">
            <v>434.69</v>
          </cell>
        </row>
        <row r="312">
          <cell r="A312" t="str">
            <v>C.04.000.020542</v>
          </cell>
          <cell r="B312" t="str">
            <v>Concreto usinado fck= 35 MPa, slump 5 ± 1cm, brita 1 e 2</v>
          </cell>
          <cell r="C312" t="str">
            <v>M3</v>
          </cell>
          <cell r="D312">
            <v>475.46</v>
          </cell>
        </row>
        <row r="313">
          <cell r="A313" t="str">
            <v>C.04.000.020544</v>
          </cell>
          <cell r="B313" t="str">
            <v>Concreto usinado fck= 30 MPa, slump 5 ± 1cm, brita 1 e 2</v>
          </cell>
          <cell r="C313" t="str">
            <v>M3</v>
          </cell>
          <cell r="D313">
            <v>454.62</v>
          </cell>
        </row>
        <row r="314">
          <cell r="A314" t="str">
            <v>C.04.000.020546</v>
          </cell>
          <cell r="B314" t="str">
            <v>Concreto usinado bombeado fck= 40 MPa, slump 8 ± 1cm, brita 1 e 2</v>
          </cell>
          <cell r="C314" t="str">
            <v>M3</v>
          </cell>
          <cell r="D314">
            <v>558.74</v>
          </cell>
        </row>
        <row r="315">
          <cell r="A315" t="str">
            <v>C.04.000.020551</v>
          </cell>
          <cell r="B315" t="str">
            <v>Concreto usinado fck= 40 MPa, slump 5 ± 1cm, brita 1 e 2</v>
          </cell>
          <cell r="C315" t="str">
            <v>M3</v>
          </cell>
          <cell r="D315">
            <v>497.26</v>
          </cell>
        </row>
        <row r="316">
          <cell r="A316" t="str">
            <v>C.04.000.020553</v>
          </cell>
          <cell r="B316" t="str">
            <v>Concreto usinado bombeado fck= 20 MPa, slump 8 ± 1cm, brita 1 e 2</v>
          </cell>
          <cell r="C316" t="str">
            <v>M3</v>
          </cell>
          <cell r="D316">
            <v>474.94</v>
          </cell>
        </row>
        <row r="317">
          <cell r="A317" t="str">
            <v>C.04.000.020554</v>
          </cell>
          <cell r="B317" t="str">
            <v>Concreto usinado bombeado fck= 25 MPa, slump 8 ± 1cm, brita 1 e 2</v>
          </cell>
          <cell r="C317" t="str">
            <v>M3</v>
          </cell>
          <cell r="D317">
            <v>494</v>
          </cell>
        </row>
        <row r="318">
          <cell r="A318" t="str">
            <v>C.04.000.020556</v>
          </cell>
          <cell r="B318" t="str">
            <v>Concreto usinado bombeado fck= 35 MPa, slump 8 ± 1cm, brita 1 e 2</v>
          </cell>
          <cell r="C318" t="str">
            <v>M3</v>
          </cell>
          <cell r="D318">
            <v>535.82000000000005</v>
          </cell>
        </row>
        <row r="319">
          <cell r="A319" t="str">
            <v>C.04.000.020559</v>
          </cell>
          <cell r="B319" t="str">
            <v>Concreto usinado bombeado fck= 30 MPa, slump 8 ± 1cm, brita 1 e 2</v>
          </cell>
          <cell r="C319" t="str">
            <v>M3</v>
          </cell>
          <cell r="D319">
            <v>514.44000000000005</v>
          </cell>
        </row>
        <row r="320">
          <cell r="A320" t="str">
            <v>C.04.000.020560</v>
          </cell>
          <cell r="B320" t="str">
            <v>Concreto usinado fck= 30 MPa, pedrisco, slump 22cm ± 2cm</v>
          </cell>
          <cell r="C320" t="str">
            <v>M3</v>
          </cell>
          <cell r="D320">
            <v>512.91</v>
          </cell>
        </row>
        <row r="321">
          <cell r="A321" t="str">
            <v>C.04.000.020562</v>
          </cell>
          <cell r="B321" t="str">
            <v>Concreto usinado fck= 25 MPa para perfil extrudado, Slump 0 ± 1</v>
          </cell>
          <cell r="C321" t="str">
            <v>M3</v>
          </cell>
          <cell r="D321">
            <v>520.74</v>
          </cell>
        </row>
        <row r="322">
          <cell r="A322" t="str">
            <v>C.04.000.020563</v>
          </cell>
          <cell r="B322" t="str">
            <v>Concreto usinado 150kg cimento/m³</v>
          </cell>
          <cell r="C322" t="str">
            <v>M3</v>
          </cell>
          <cell r="D322">
            <v>449</v>
          </cell>
        </row>
        <row r="323">
          <cell r="A323" t="str">
            <v>C.04.000.020564</v>
          </cell>
          <cell r="B323" t="str">
            <v>Concreto usinado 200kg cimento/m³</v>
          </cell>
          <cell r="C323" t="str">
            <v>M3</v>
          </cell>
          <cell r="D323">
            <v>475</v>
          </cell>
        </row>
        <row r="324">
          <cell r="A324" t="str">
            <v>C.04.000.020565</v>
          </cell>
          <cell r="B324" t="str">
            <v>Concreto usinado 300kg cimento/m³</v>
          </cell>
          <cell r="C324" t="str">
            <v>M3</v>
          </cell>
          <cell r="D324">
            <v>448.77</v>
          </cell>
        </row>
        <row r="325">
          <cell r="A325" t="str">
            <v>C.04.000.020566</v>
          </cell>
          <cell r="B325" t="str">
            <v>Taxa para bombeamento de concreto</v>
          </cell>
          <cell r="C325" t="str">
            <v>M3</v>
          </cell>
          <cell r="D325">
            <v>48.22</v>
          </cell>
        </row>
        <row r="326">
          <cell r="A326" t="str">
            <v>C.04.000.022006</v>
          </cell>
          <cell r="B326" t="str">
            <v>Concreto celular, densidade 1200 kg/m³</v>
          </cell>
          <cell r="C326" t="str">
            <v>M3</v>
          </cell>
          <cell r="D326">
            <v>713.73</v>
          </cell>
        </row>
        <row r="327">
          <cell r="A327" t="str">
            <v>C.05.000.020379</v>
          </cell>
          <cell r="B327" t="str">
            <v>Tubo de papelão para forma com diâmetro de 45 cm</v>
          </cell>
          <cell r="C327" t="str">
            <v>M</v>
          </cell>
          <cell r="D327">
            <v>177.79</v>
          </cell>
        </row>
        <row r="328">
          <cell r="A328" t="str">
            <v>C.05.000.021235</v>
          </cell>
          <cell r="B328" t="str">
            <v>Tubo de papelão para forma com diâmetro de 30 cm</v>
          </cell>
          <cell r="C328" t="str">
            <v>M</v>
          </cell>
          <cell r="D328">
            <v>111.42</v>
          </cell>
        </row>
        <row r="329">
          <cell r="A329" t="str">
            <v>C.05.000.021238</v>
          </cell>
          <cell r="B329" t="str">
            <v>Tubo de papelão para forma com diâmetro de 25 cm</v>
          </cell>
          <cell r="C329" t="str">
            <v>M</v>
          </cell>
          <cell r="D329">
            <v>72.52</v>
          </cell>
        </row>
        <row r="330">
          <cell r="A330" t="str">
            <v>C.05.000.021239</v>
          </cell>
          <cell r="B330" t="str">
            <v>Tubo de papelão para forma com diâmetro de 35 cm</v>
          </cell>
          <cell r="C330" t="str">
            <v>M</v>
          </cell>
          <cell r="D330">
            <v>137.75</v>
          </cell>
        </row>
        <row r="331">
          <cell r="A331" t="str">
            <v>C.05.000.021240</v>
          </cell>
          <cell r="B331" t="str">
            <v>Tubo de papelão para fôrma com diâmetro de 40 cm</v>
          </cell>
          <cell r="C331" t="str">
            <v>M</v>
          </cell>
          <cell r="D331">
            <v>159.99</v>
          </cell>
        </row>
        <row r="332">
          <cell r="A332" t="str">
            <v>C.06.000.022011</v>
          </cell>
          <cell r="B332" t="str">
            <v>Laje pré-fabricada unidirecional em viga treliçada/lajota em EPS LT 12 (8 + 4) - SC = 200kgf/m²</v>
          </cell>
          <cell r="C332" t="str">
            <v>M2</v>
          </cell>
          <cell r="D332">
            <v>64.87</v>
          </cell>
        </row>
        <row r="333">
          <cell r="A333" t="str">
            <v>C.06.000.022012</v>
          </cell>
          <cell r="B333" t="str">
            <v>Laje pré-fabricada unidirecional em viga treliçada/lajota em EPS LT 16 (12 + 4) - SC = 300kgf/m²</v>
          </cell>
          <cell r="C333" t="str">
            <v>M2</v>
          </cell>
          <cell r="D333">
            <v>84.4</v>
          </cell>
        </row>
        <row r="334">
          <cell r="A334" t="str">
            <v>C.06.000.022013</v>
          </cell>
          <cell r="B334" t="str">
            <v>Laje pré-fabricada unidirecional em viga treliçada/lajota em EPS LT 20 (16 + 4) - SC = 300kgf/m²</v>
          </cell>
          <cell r="C334" t="str">
            <v>M2</v>
          </cell>
          <cell r="D334">
            <v>115.35</v>
          </cell>
        </row>
        <row r="335">
          <cell r="A335" t="str">
            <v>C.06.000.022014</v>
          </cell>
          <cell r="B335" t="str">
            <v>Laje pré-fabricada unidirecional em viga treliçada/lajota em EPS LT 25 (20 + 5) - SC = 300kgf/m²</v>
          </cell>
          <cell r="C335" t="str">
            <v>M2</v>
          </cell>
          <cell r="D335">
            <v>134.09</v>
          </cell>
        </row>
        <row r="336">
          <cell r="A336" t="str">
            <v>C.06.000.022015</v>
          </cell>
          <cell r="B336" t="str">
            <v>Laje pré-fabricada unidirecional em viga treliçada/lajota em EPS LT 30 (25+ 5) - SC = 300kgf/m²</v>
          </cell>
          <cell r="C336" t="str">
            <v>M2</v>
          </cell>
          <cell r="D336">
            <v>195.43</v>
          </cell>
        </row>
        <row r="337">
          <cell r="A337" t="str">
            <v>C.06.000.022029</v>
          </cell>
          <cell r="B337" t="str">
            <v>Laje pré-fabricada mista vigota treliçada/lajota cerâmica - LT 24 (20+4); sobrecarga 200 kgf/m²</v>
          </cell>
          <cell r="C337" t="str">
            <v>M2</v>
          </cell>
          <cell r="D337">
            <v>113.69</v>
          </cell>
        </row>
        <row r="338">
          <cell r="A338" t="str">
            <v>C.06.000.022030</v>
          </cell>
          <cell r="B338" t="str">
            <v>Laje pré-fabricada mista vigota treliçada/lajota cerâmica - LT 30 (24+6); sobrecarga 200 kgf/m²</v>
          </cell>
          <cell r="C338" t="str">
            <v>M2</v>
          </cell>
          <cell r="D338">
            <v>158.81</v>
          </cell>
        </row>
        <row r="339">
          <cell r="A339" t="str">
            <v>C.06.000.022032</v>
          </cell>
          <cell r="B339" t="str">
            <v>Pré-laje em painel pré-fabricado treliçado, com EPS classe PI, H= 12 cm, sem capeamento; sobrecarga 200 kgf/m²</v>
          </cell>
          <cell r="C339" t="str">
            <v>M2</v>
          </cell>
          <cell r="D339">
            <v>101.31</v>
          </cell>
        </row>
        <row r="340">
          <cell r="A340" t="str">
            <v>C.06.000.022033</v>
          </cell>
          <cell r="B340" t="str">
            <v>Pré-laje em painel pré-fabricado treliçado, com EPS classe PI, H= 25 cm, sem capeamento; sobrecarga 200 kgf/m²</v>
          </cell>
          <cell r="C340" t="str">
            <v>M2</v>
          </cell>
          <cell r="D340">
            <v>184.21</v>
          </cell>
        </row>
        <row r="341">
          <cell r="A341" t="str">
            <v>C.06.000.022034</v>
          </cell>
          <cell r="B341" t="str">
            <v>Pré-laje em painel pré-fabricado treliçado, com EPS classe PI, H= 20 cm, sem capeamento; sobrecarga 200 kgf/m²</v>
          </cell>
          <cell r="C341" t="str">
            <v>M2</v>
          </cell>
          <cell r="D341">
            <v>124.35</v>
          </cell>
        </row>
        <row r="342">
          <cell r="A342" t="str">
            <v>C.06.000.022035</v>
          </cell>
          <cell r="B342" t="str">
            <v>Pré-laje em painel pré-fabricado treliçado, com EPS classe PI, H= 16 cm, sem capeamento; sobrecarga 200 kgf/m²</v>
          </cell>
          <cell r="C342" t="str">
            <v>M2</v>
          </cell>
          <cell r="D342">
            <v>109.59</v>
          </cell>
        </row>
        <row r="343">
          <cell r="A343" t="str">
            <v>C.06.000.022039</v>
          </cell>
          <cell r="B343" t="str">
            <v>Laje pré-fabricada mista vigota protendida/lajota cerâmica - LP 25 (20+5); sobrecarga 200kgf/m²</v>
          </cell>
          <cell r="C343" t="str">
            <v>M2</v>
          </cell>
          <cell r="D343">
            <v>107.36</v>
          </cell>
        </row>
        <row r="344">
          <cell r="A344" t="str">
            <v>C.06.000.022047</v>
          </cell>
          <cell r="B344" t="str">
            <v>Laje pré-fabricada mista vigota treliçada/lajota cerâmica - LT 12 (8+4); sobrecarga 200kgf/m²</v>
          </cell>
          <cell r="C344" t="str">
            <v>M2</v>
          </cell>
          <cell r="D344">
            <v>65.709999999999994</v>
          </cell>
        </row>
        <row r="345">
          <cell r="A345" t="str">
            <v>C.06.000.022048</v>
          </cell>
          <cell r="B345" t="str">
            <v>Laje pré-fabricada mista vigota treliçada/lajota cerâmica - LT 16 (12+4); sobrecarga 200 kgf/m²</v>
          </cell>
          <cell r="C345" t="str">
            <v>M2</v>
          </cell>
          <cell r="D345">
            <v>68.62</v>
          </cell>
        </row>
        <row r="346">
          <cell r="A346" t="str">
            <v>C.06.000.022049</v>
          </cell>
          <cell r="B346" t="str">
            <v>Laje pré-fabricada mista vigota treliçada/lajota cerâmica - LT 20 (16+4); sobrecarga 200 kgf/m²</v>
          </cell>
          <cell r="C346" t="str">
            <v>M2</v>
          </cell>
          <cell r="D346">
            <v>98.54</v>
          </cell>
        </row>
        <row r="347">
          <cell r="A347" t="str">
            <v>C.06.000.022050</v>
          </cell>
          <cell r="B347" t="str">
            <v>Laje pré-fabricada mista vigota protendida/lajota cerâmica - LP 12 (8+4); sobrecarga 200kgf/m²</v>
          </cell>
          <cell r="C347" t="str">
            <v>M2</v>
          </cell>
          <cell r="D347">
            <v>88.2</v>
          </cell>
        </row>
        <row r="348">
          <cell r="A348" t="str">
            <v>C.06.000.022051</v>
          </cell>
          <cell r="B348" t="str">
            <v>Laje pré-fabricada mista vigota protendida/lajota cerâmica - LP 16 (12+4); sobrecarga 200kgf/m²</v>
          </cell>
          <cell r="C348" t="str">
            <v>M2</v>
          </cell>
          <cell r="D348">
            <v>96.16</v>
          </cell>
        </row>
        <row r="349">
          <cell r="A349" t="str">
            <v>C.06.000.022052</v>
          </cell>
          <cell r="B349" t="str">
            <v>Laje pré-fabricada mista vigota protendida/lajota cerâmica - LP 20 (16+4); sobrecarga 200kgf/m²</v>
          </cell>
          <cell r="C349" t="str">
            <v>M2</v>
          </cell>
          <cell r="D349">
            <v>107.5</v>
          </cell>
        </row>
        <row r="350">
          <cell r="A350" t="str">
            <v>C.06.000.022061</v>
          </cell>
          <cell r="B350" t="str">
            <v>Pré-laje em painel pré-fabricado treliçado maciço; altura total, H= 12 cm, sobrecarga 200 kgf/m²</v>
          </cell>
          <cell r="C350" t="str">
            <v>M2</v>
          </cell>
          <cell r="D350">
            <v>96.82</v>
          </cell>
        </row>
        <row r="351">
          <cell r="A351" t="str">
            <v>C.06.000.022065</v>
          </cell>
          <cell r="B351" t="str">
            <v>Pré-laje em painel pré-fabricado treliçado maciço; altura total, H= 16 cm; sobrecarga 200 kgf/m²</v>
          </cell>
          <cell r="C351" t="str">
            <v>M2</v>
          </cell>
          <cell r="D351">
            <v>112.92</v>
          </cell>
        </row>
        <row r="352">
          <cell r="A352" t="str">
            <v>C.06.000.025011</v>
          </cell>
          <cell r="B352" t="str">
            <v>Capa para muro e/ou rufo pré-moldado em concreto de 14 x 50 x 18,5 cm, ref. mod. 75C da Neo Rex ou equivalente</v>
          </cell>
          <cell r="C352" t="str">
            <v>UN</v>
          </cell>
          <cell r="D352">
            <v>13.85</v>
          </cell>
        </row>
        <row r="353">
          <cell r="A353" t="str">
            <v>C.06.000.025012</v>
          </cell>
          <cell r="B353" t="str">
            <v>Capa para muro e/ou rufo pré-moldado em concreto de 20 x 50 x 26 cm, ref. mod. 75D da Neo Rex ou equivalente</v>
          </cell>
          <cell r="C353" t="str">
            <v>UN</v>
          </cell>
          <cell r="D353">
            <v>16.23</v>
          </cell>
        </row>
        <row r="354">
          <cell r="A354" t="str">
            <v>C.06.000.025013</v>
          </cell>
          <cell r="B354" t="str">
            <v>Capa para muro e/ou rufo pré-moldado em concreto, com pingadeira, de 24/25x50x29,5cm; ref. 75F da Neo Rex, AD-83 da Facital ou equivalente</v>
          </cell>
          <cell r="C354" t="str">
            <v>UN</v>
          </cell>
          <cell r="D354">
            <v>16.25</v>
          </cell>
        </row>
        <row r="355">
          <cell r="A355" t="str">
            <v>C.07.000.022510</v>
          </cell>
          <cell r="B355" t="str">
            <v>Bloco de concreto de vedação 9 x 19 x 39 cm, classe C (resistência &gt; ou = 3 Mpa)</v>
          </cell>
          <cell r="C355" t="str">
            <v>UN</v>
          </cell>
          <cell r="D355">
            <v>2.83</v>
          </cell>
        </row>
        <row r="356">
          <cell r="A356" t="str">
            <v>C.07.000.022522</v>
          </cell>
          <cell r="B356" t="str">
            <v>Bloco de concreto de vedação 14 x 19 x 39 cm, classe C (resistência &gt; ou = 3 Mpa)</v>
          </cell>
          <cell r="C356" t="str">
            <v>UN</v>
          </cell>
          <cell r="D356">
            <v>3.43</v>
          </cell>
        </row>
        <row r="357">
          <cell r="A357" t="str">
            <v>C.07.000.022523</v>
          </cell>
          <cell r="B357" t="str">
            <v>Bloco de concreto de vedação 19 x 19 x 39 cm, classe C (resistência &gt; ou = 3 Mpa)</v>
          </cell>
          <cell r="C357" t="str">
            <v>UN</v>
          </cell>
          <cell r="D357">
            <v>4.4400000000000004</v>
          </cell>
        </row>
        <row r="358">
          <cell r="A358" t="str">
            <v>C.07.000.022537</v>
          </cell>
          <cell r="B358" t="str">
            <v>Bloco de concreto estrutural de 14 x 19 x 39 cm, classe B (resistência &gt; ou = 4 Mpa)</v>
          </cell>
          <cell r="C358" t="str">
            <v>UN</v>
          </cell>
          <cell r="D358">
            <v>3.7</v>
          </cell>
        </row>
        <row r="359">
          <cell r="A359" t="str">
            <v>C.07.000.022538</v>
          </cell>
          <cell r="B359" t="str">
            <v>Bloco de concreto estrutural de 19 x 19 x 39 cm, classe B (resistência &gt; ou = 4 Mpa)</v>
          </cell>
          <cell r="C359" t="str">
            <v>UN</v>
          </cell>
          <cell r="D359">
            <v>4.97</v>
          </cell>
        </row>
        <row r="360">
          <cell r="A360" t="str">
            <v>C.07.000.022539</v>
          </cell>
          <cell r="B360" t="str">
            <v>Bloco de concreto estrutural de 14 x 19 x 39 cm, classe A (resistência &gt; ou = 8 Mpa)</v>
          </cell>
          <cell r="C360" t="str">
            <v>UN</v>
          </cell>
          <cell r="D360">
            <v>4.0999999999999996</v>
          </cell>
        </row>
        <row r="361">
          <cell r="A361" t="str">
            <v>C.07.000.022540</v>
          </cell>
          <cell r="B361" t="str">
            <v>Bloco de concreto estrutural de 19 x 19 x 39 cm, classe A (resistência &gt; ou = 8 Mpa)</v>
          </cell>
          <cell r="C361" t="str">
            <v>UN</v>
          </cell>
          <cell r="D361">
            <v>5.48</v>
          </cell>
        </row>
        <row r="362">
          <cell r="A362" t="str">
            <v>C.07.000.022577</v>
          </cell>
          <cell r="B362" t="str">
            <v>Bloco de concreto para piso drenante de 50 x 50 x 10 cm; ref. Neo-Rex CGD / Facital AD-CGD ou equivalente</v>
          </cell>
          <cell r="C362" t="str">
            <v>UN</v>
          </cell>
          <cell r="D362">
            <v>23.36</v>
          </cell>
        </row>
        <row r="363">
          <cell r="A363" t="str">
            <v>C.07.000.022579</v>
          </cell>
          <cell r="B363" t="str">
            <v>Elemento vazado em concreto, tipo veneziana por sobreposição de peças de 39 x 39 x 10 cm; ref. Neo Rex EV59A ou equivalente</v>
          </cell>
          <cell r="C363" t="str">
            <v>UN</v>
          </cell>
          <cell r="D363">
            <v>20.04</v>
          </cell>
        </row>
        <row r="364">
          <cell r="A364" t="str">
            <v>C.07.000.023005</v>
          </cell>
          <cell r="B364" t="str">
            <v>Grelha pré-moldada em concreto, com furos redondos 79,5 x 24,5 x 8 cm; ref. GRE88R da Neo Rex ou equivalente</v>
          </cell>
          <cell r="C364" t="str">
            <v>UN</v>
          </cell>
          <cell r="D364">
            <v>82.23</v>
          </cell>
        </row>
        <row r="365">
          <cell r="A365" t="str">
            <v>C.07.000.023016</v>
          </cell>
          <cell r="B365" t="str">
            <v>Elemento vazado em concreto, tipo quadriculado de 39 x 39 x 10 cm; ref. Neo-Rex 23A ou equivalente</v>
          </cell>
          <cell r="C365" t="str">
            <v>UN</v>
          </cell>
          <cell r="D365">
            <v>18.28</v>
          </cell>
        </row>
        <row r="366">
          <cell r="A366" t="str">
            <v>C.07.000.023042</v>
          </cell>
          <cell r="B366" t="str">
            <v>Banco em concreto pré-moldado, dimensões 150 x 45 x 45 cm, referência BVP150 da Neo Rex ou equivalente</v>
          </cell>
          <cell r="C366" t="str">
            <v>UN</v>
          </cell>
          <cell r="D366">
            <v>553.12</v>
          </cell>
        </row>
        <row r="367">
          <cell r="A367" t="str">
            <v>C.07.000.023049</v>
          </cell>
          <cell r="B367" t="str">
            <v>Banco em concreto pré-moldado com 1 assento, pés vazados, de 200 x 42 x 47cm, ref. BV200 da Neo Rex ou equivalente</v>
          </cell>
          <cell r="C367" t="str">
            <v>UN</v>
          </cell>
          <cell r="D367">
            <v>527.59</v>
          </cell>
        </row>
        <row r="368">
          <cell r="A368" t="str">
            <v>C.07.000.023055</v>
          </cell>
          <cell r="B368" t="str">
            <v>Banco em concreto pré-moldado, reto, sem encosto, com 3 pés, medindo aproximadamente 300 x 45 x 45 cm; ref. BVA-300 da Neo-Rex ou equivalente</v>
          </cell>
          <cell r="C368" t="str">
            <v>UN</v>
          </cell>
          <cell r="D368">
            <v>809.17</v>
          </cell>
        </row>
        <row r="369">
          <cell r="A369" t="str">
            <v>C.07.000.027504</v>
          </cell>
          <cell r="B369" t="str">
            <v>Mourão de concreto 10x10x300cm, curvo com 8 furos</v>
          </cell>
          <cell r="C369" t="str">
            <v>UN</v>
          </cell>
          <cell r="D369">
            <v>82.58</v>
          </cell>
        </row>
        <row r="370">
          <cell r="A370" t="str">
            <v>C.07.000.027520</v>
          </cell>
          <cell r="B370" t="str">
            <v>Mourão de concreto de 10x10x220cm, reto com furos a cada 20cm</v>
          </cell>
          <cell r="C370" t="str">
            <v>UN</v>
          </cell>
          <cell r="D370">
            <v>53.78</v>
          </cell>
        </row>
        <row r="371">
          <cell r="A371" t="str">
            <v>C.07.000.027540</v>
          </cell>
          <cell r="B371" t="str">
            <v>Mourão de concreto seção min. 10x10x300cm, 12 furos</v>
          </cell>
          <cell r="C371" t="str">
            <v>UN</v>
          </cell>
          <cell r="D371">
            <v>83.68</v>
          </cell>
        </row>
        <row r="372">
          <cell r="A372" t="str">
            <v>C.07.000.035580</v>
          </cell>
          <cell r="B372" t="str">
            <v>Piso de concreto intertravado, cor natural, tipos: raquete, retangular, sextavado e 16 faces, espessura 6 cm, 35 MPa</v>
          </cell>
          <cell r="C372" t="str">
            <v>M2</v>
          </cell>
          <cell r="D372">
            <v>66.569999999999993</v>
          </cell>
        </row>
        <row r="373">
          <cell r="A373" t="str">
            <v>C.07.000.035581</v>
          </cell>
          <cell r="B373" t="str">
            <v>Piso de concreto intertravado, tipos: raquete, retangular, sextavado e 16 faces, espessura 8 cm, 35 MPa</v>
          </cell>
          <cell r="C373" t="str">
            <v>M2</v>
          </cell>
          <cell r="D373">
            <v>69.5</v>
          </cell>
        </row>
        <row r="374">
          <cell r="A374" t="str">
            <v>C.07.000.035583</v>
          </cell>
          <cell r="B374" t="str">
            <v>Piso de concreto intertravado, colorido, tipos: raquete, retangular, sextavado e 16 faces, espessura 6 cm, 35 MPa</v>
          </cell>
          <cell r="C374" t="str">
            <v>M2</v>
          </cell>
          <cell r="D374">
            <v>66.23</v>
          </cell>
        </row>
        <row r="375">
          <cell r="A375" t="str">
            <v>C.09.000.022551</v>
          </cell>
          <cell r="B375" t="str">
            <v>Bloco de concreto celular autoclavado com espessura de 10 cm - Classe C25</v>
          </cell>
          <cell r="C375" t="str">
            <v>M2</v>
          </cell>
          <cell r="D375">
            <v>91.4</v>
          </cell>
        </row>
        <row r="376">
          <cell r="A376" t="str">
            <v>C.09.000.022552</v>
          </cell>
          <cell r="B376" t="str">
            <v>Bloco de concreto celular autoclavado com espessura de 12,5 cm - Classe C25</v>
          </cell>
          <cell r="C376" t="str">
            <v>M2</v>
          </cell>
          <cell r="D376">
            <v>107.26</v>
          </cell>
        </row>
        <row r="377">
          <cell r="A377" t="str">
            <v>C.09.000.022553</v>
          </cell>
          <cell r="B377" t="str">
            <v>Bloco de concreto celular autoclavado com espessura de 15 cm - Classe C25</v>
          </cell>
          <cell r="C377" t="str">
            <v>M2</v>
          </cell>
          <cell r="D377">
            <v>132.22</v>
          </cell>
        </row>
        <row r="378">
          <cell r="A378" t="str">
            <v>C.09.000.022554</v>
          </cell>
          <cell r="B378" t="str">
            <v>Bloco de concreto celular autoclavado com espessura de 20 cm - Classe C25</v>
          </cell>
          <cell r="C378" t="str">
            <v>M2</v>
          </cell>
          <cell r="D378">
            <v>178.13</v>
          </cell>
        </row>
        <row r="379">
          <cell r="A379" t="str">
            <v>C.10.000.028150</v>
          </cell>
          <cell r="B379" t="str">
            <v>Guia chapeu para boca de lobo, padrão PMSP</v>
          </cell>
          <cell r="C379" t="str">
            <v>UN</v>
          </cell>
          <cell r="D379">
            <v>46.16</v>
          </cell>
        </row>
        <row r="380">
          <cell r="A380" t="str">
            <v>C.10.000.028151</v>
          </cell>
          <cell r="B380" t="str">
            <v>Tampa de concreto para boca de lobo, padrão PMSP</v>
          </cell>
          <cell r="C380" t="str">
            <v>UN</v>
          </cell>
          <cell r="D380">
            <v>139.79</v>
          </cell>
        </row>
        <row r="381">
          <cell r="A381" t="str">
            <v>C.10.000.028153</v>
          </cell>
          <cell r="B381" t="str">
            <v>Bate-roda pré-fabricado em concreto aparente liso, com chumbador para fixação, cor natural - medidas: (13x17x180cm) ou (13x17x200cm)</v>
          </cell>
          <cell r="C381" t="str">
            <v>M</v>
          </cell>
          <cell r="D381">
            <v>62.7</v>
          </cell>
        </row>
        <row r="382">
          <cell r="A382" t="str">
            <v>C.10.000.032022</v>
          </cell>
          <cell r="B382" t="str">
            <v>Ladrilho hidráulico várias cores, exceto branco, cinza e preto, de 20x20x1,8cm, ref. fabricação Fulget, Artefatos cimentos Maria Estela Ltda ou Pisos Paulista</v>
          </cell>
          <cell r="C382" t="str">
            <v>M2</v>
          </cell>
          <cell r="D382">
            <v>75.37</v>
          </cell>
        </row>
        <row r="383">
          <cell r="A383" t="str">
            <v>C.10.000.036514</v>
          </cell>
          <cell r="B383" t="str">
            <v>Guia pré-moldada reta/curva, padrão PMSP 100, fck 25MPa</v>
          </cell>
          <cell r="C383" t="str">
            <v>M</v>
          </cell>
          <cell r="D383">
            <v>32.03</v>
          </cell>
        </row>
        <row r="384">
          <cell r="A384" t="str">
            <v>C.10.000.036525</v>
          </cell>
          <cell r="B384" t="str">
            <v>Guia pré-moldada curva, padrão PMSP 100, fck 25 MPa</v>
          </cell>
          <cell r="C384" t="str">
            <v>M</v>
          </cell>
          <cell r="D384">
            <v>34.39</v>
          </cell>
        </row>
        <row r="385">
          <cell r="A385" t="str">
            <v>C.10.000.091167</v>
          </cell>
          <cell r="B385" t="str">
            <v>Ladrilho hidráulico nas cores: branco, preto e cinza, de 20x20x1,8cm; ref. fabricação Fulget ou equivalente</v>
          </cell>
          <cell r="C385" t="str">
            <v>M2</v>
          </cell>
          <cell r="D385">
            <v>73.27</v>
          </cell>
        </row>
        <row r="386">
          <cell r="A386" t="str">
            <v>D.01.000.035569</v>
          </cell>
          <cell r="B386" t="str">
            <v>Raspagem/calafetação/cera em piso de madeira - aplicado</v>
          </cell>
          <cell r="C386" t="str">
            <v>M2</v>
          </cell>
          <cell r="D386">
            <v>52.34</v>
          </cell>
        </row>
        <row r="387">
          <cell r="A387" t="str">
            <v>D.01.000.035577</v>
          </cell>
          <cell r="B387" t="str">
            <v>Raspagem, calafetação de verniz a base de água, bi-componente com proteção, acabamento semibrilho; ref. Bona Traffic ou equivalente</v>
          </cell>
          <cell r="C387" t="str">
            <v>M2</v>
          </cell>
          <cell r="D387">
            <v>128.68</v>
          </cell>
        </row>
        <row r="388">
          <cell r="A388" t="str">
            <v>D.01.000.036007</v>
          </cell>
          <cell r="B388" t="str">
            <v>Colocação do soalho, inclusive fornecimento e acessórios para instalação</v>
          </cell>
          <cell r="C388" t="str">
            <v>M2</v>
          </cell>
          <cell r="D388">
            <v>92.22</v>
          </cell>
        </row>
        <row r="389">
          <cell r="A389" t="str">
            <v>D.02.000.020215</v>
          </cell>
          <cell r="B389" t="str">
            <v>Estronca de eucalipto com 10cm de diâmetro sem casca</v>
          </cell>
          <cell r="C389" t="str">
            <v>M</v>
          </cell>
          <cell r="D389">
            <v>17.739999999999998</v>
          </cell>
        </row>
        <row r="390">
          <cell r="A390" t="str">
            <v>D.02.000.020217</v>
          </cell>
          <cell r="B390" t="str">
            <v>Estronca de eucalipto-citriodora (mourão), com diâmetro de 200 a 250 mm - com casca</v>
          </cell>
          <cell r="C390" t="str">
            <v>M</v>
          </cell>
          <cell r="D390">
            <v>40.35</v>
          </cell>
        </row>
        <row r="391">
          <cell r="A391" t="str">
            <v>D.02.000.021001</v>
          </cell>
          <cell r="B391" t="str">
            <v>Caibro em cambará, cedrinho, eucalipto-citriodora, eucalipto-saligna, garapa, cupiúba, de 5,0 x 6,0cm</v>
          </cell>
          <cell r="C391" t="str">
            <v>M</v>
          </cell>
          <cell r="D391">
            <v>12.77</v>
          </cell>
        </row>
        <row r="392">
          <cell r="A392" t="str">
            <v>D.02.000.021005</v>
          </cell>
          <cell r="B392" t="str">
            <v>Madeira serrada em cambará, cedrinho, cumaru, eucalipto-citriodora, eucalipto-saligna, garapa, tuari, (viga de 6 x 12cm)</v>
          </cell>
          <cell r="C392" t="str">
            <v>M3</v>
          </cell>
          <cell r="D392">
            <v>3462.95</v>
          </cell>
        </row>
        <row r="393">
          <cell r="A393" t="str">
            <v>D.02.000.021009</v>
          </cell>
          <cell r="B393" t="str">
            <v>Pontalete de cedrinho de 75 mm x 75 mm - 3ª construção</v>
          </cell>
          <cell r="C393" t="str">
            <v>M</v>
          </cell>
          <cell r="D393">
            <v>23.6</v>
          </cell>
        </row>
        <row r="394">
          <cell r="A394" t="str">
            <v>D.02.000.021014</v>
          </cell>
          <cell r="B394" t="str">
            <v>Sarrafo de cedrinho 2,5 x 5 cm</v>
          </cell>
          <cell r="C394" t="str">
            <v>M</v>
          </cell>
          <cell r="D394">
            <v>4.41</v>
          </cell>
        </row>
        <row r="395">
          <cell r="A395" t="str">
            <v>D.02.000.021017</v>
          </cell>
          <cell r="B395" t="str">
            <v>Sarrafo de cedrinho 2,5 x 10 cm</v>
          </cell>
          <cell r="C395" t="str">
            <v>M</v>
          </cell>
          <cell r="D395">
            <v>8.9600000000000009</v>
          </cell>
        </row>
        <row r="396">
          <cell r="A396" t="str">
            <v>D.02.000.021018</v>
          </cell>
          <cell r="B396" t="str">
            <v>Sarrafo de cedrinho bruto - 1´ x 3´</v>
          </cell>
          <cell r="C396" t="str">
            <v>M</v>
          </cell>
          <cell r="D396">
            <v>6.88</v>
          </cell>
        </row>
        <row r="397">
          <cell r="A397" t="str">
            <v>D.02.000.021021</v>
          </cell>
          <cell r="B397" t="str">
            <v>Tábua cedrinho 25 mm x 300 mm de 3ª</v>
          </cell>
          <cell r="C397" t="str">
            <v>M2</v>
          </cell>
          <cell r="D397">
            <v>101.94</v>
          </cell>
        </row>
        <row r="398">
          <cell r="A398" t="str">
            <v>D.02.000.021043</v>
          </cell>
          <cell r="B398" t="str">
            <v>Madeira de cedrinho - bruto</v>
          </cell>
          <cell r="C398" t="str">
            <v>M3</v>
          </cell>
          <cell r="D398">
            <v>5124.92</v>
          </cell>
        </row>
        <row r="399">
          <cell r="A399" t="str">
            <v>D.02.000.021052</v>
          </cell>
          <cell r="B399" t="str">
            <v>Estronca de eucalipto (mourão), com 15cm de diâmetro sem casca</v>
          </cell>
          <cell r="C399" t="str">
            <v>M</v>
          </cell>
          <cell r="D399">
            <v>36.159999999999997</v>
          </cell>
        </row>
        <row r="400">
          <cell r="A400" t="str">
            <v>D.02.000.021060</v>
          </cell>
          <cell r="B400" t="str">
            <v>Ripa em cambará, cedrinho, cupuíba, eucalipto-citriodora, eucalipto-saligna, garapa, itaúba, pinus-elioti, 12 mm x 50 mm</v>
          </cell>
          <cell r="C400" t="str">
            <v>M</v>
          </cell>
          <cell r="D400">
            <v>3.48</v>
          </cell>
        </row>
        <row r="401">
          <cell r="A401" t="str">
            <v>D.02.000.021066</v>
          </cell>
          <cell r="B401" t="str">
            <v>Sarrafo de cedrinho aparelhado 1 x 2´</v>
          </cell>
          <cell r="C401" t="str">
            <v>M</v>
          </cell>
          <cell r="D401">
            <v>3.46</v>
          </cell>
        </row>
        <row r="402">
          <cell r="A402" t="str">
            <v>D.02.000.021070</v>
          </cell>
          <cell r="B402" t="str">
            <v>Chapa OSB (Oriented Strand Board), dimensões 122 x 220 x 8 mm</v>
          </cell>
          <cell r="C402" t="str">
            <v>UN</v>
          </cell>
          <cell r="D402">
            <v>110.16</v>
          </cell>
        </row>
        <row r="403">
          <cell r="A403" t="str">
            <v>D.02.000.021071</v>
          </cell>
          <cell r="B403" t="str">
            <v>Chapa OSB (Oriented Strand Board), dimensões 122 x 220 x 10 mm</v>
          </cell>
          <cell r="C403" t="str">
            <v>UN</v>
          </cell>
          <cell r="D403">
            <v>109.59</v>
          </cell>
        </row>
        <row r="404">
          <cell r="A404" t="str">
            <v>D.02.000.021072</v>
          </cell>
          <cell r="B404" t="str">
            <v>Chapa OSB (Oriented Strand Board), dimensões 122 x 220 x 12 mm</v>
          </cell>
          <cell r="C404" t="str">
            <v>UN</v>
          </cell>
          <cell r="D404">
            <v>145.59</v>
          </cell>
        </row>
        <row r="405">
          <cell r="A405" t="str">
            <v>D.02.000.090166</v>
          </cell>
          <cell r="B405" t="str">
            <v>Tábua aparelhada em cambará, cedrinho, cupuíba, eucalipto-citriodora, eucalipto-saligna, garapa, pinus-elioti, itaúba, de 2,5 x 20,0 cm - testeira / tabeira</v>
          </cell>
          <cell r="C405" t="str">
            <v>M</v>
          </cell>
          <cell r="D405">
            <v>16.34</v>
          </cell>
        </row>
        <row r="406">
          <cell r="A406" t="str">
            <v>D.02.000.090635</v>
          </cell>
          <cell r="B406" t="str">
            <v>Madeira em cambará, cedrinho, eucalipto-citriodora, eucalipto-saligna, garapa, cupiúba, itaúba, de 5 x 20 cm - bruta</v>
          </cell>
          <cell r="C406" t="str">
            <v>M</v>
          </cell>
          <cell r="D406">
            <v>48.32</v>
          </cell>
        </row>
        <row r="407">
          <cell r="A407" t="str">
            <v>D.03.000.021030</v>
          </cell>
          <cell r="B407" t="str">
            <v>Chapa compensada cola PVA resinada de 6mm (2,20 x 1,10)m</v>
          </cell>
          <cell r="C407" t="str">
            <v>M2</v>
          </cell>
          <cell r="D407">
            <v>18.91</v>
          </cell>
        </row>
        <row r="408">
          <cell r="A408" t="str">
            <v>D.03.000.021031</v>
          </cell>
          <cell r="B408" t="str">
            <v>Chapa compensada cola resinada de 10mm (2,20 x 1,10)m</v>
          </cell>
          <cell r="C408" t="str">
            <v>M2</v>
          </cell>
          <cell r="D408">
            <v>27.94</v>
          </cell>
        </row>
        <row r="409">
          <cell r="A409" t="str">
            <v>D.03.000.021032</v>
          </cell>
          <cell r="B409" t="str">
            <v>Chapa compensada cola PVA resinada de 12mm (2,20 x 1,10)m</v>
          </cell>
          <cell r="C409" t="str">
            <v>M2</v>
          </cell>
          <cell r="D409">
            <v>33.590000000000003</v>
          </cell>
        </row>
        <row r="410">
          <cell r="A410" t="str">
            <v>D.03.000.021033</v>
          </cell>
          <cell r="B410" t="str">
            <v>Chapa compensada cola fenólica plastificada de 12mm (2,20 x 1,10)m</v>
          </cell>
          <cell r="C410" t="str">
            <v>M2</v>
          </cell>
          <cell r="D410">
            <v>56.42</v>
          </cell>
        </row>
        <row r="411">
          <cell r="A411" t="str">
            <v>D.03.000.021034</v>
          </cell>
          <cell r="B411" t="str">
            <v>Chapa compensada cola fenólica plastificada de 18mm (2,44 x 1,22)m</v>
          </cell>
          <cell r="C411" t="str">
            <v>M2</v>
          </cell>
          <cell r="D411">
            <v>85.08</v>
          </cell>
        </row>
        <row r="412">
          <cell r="A412" t="str">
            <v>D.03.000.021036</v>
          </cell>
          <cell r="B412" t="str">
            <v>Chapa compensado naval em virola, espessura de 25mm - (2,20 x 1,60)m</v>
          </cell>
          <cell r="C412" t="str">
            <v>M2</v>
          </cell>
          <cell r="D412">
            <v>131.09</v>
          </cell>
        </row>
        <row r="413">
          <cell r="A413" t="str">
            <v>D.03.000.021085</v>
          </cell>
          <cell r="B413" t="str">
            <v>Chapa compensada cola fenólica plastificada de 6mm (2,2 x 1,10)m</v>
          </cell>
          <cell r="C413" t="str">
            <v>M2</v>
          </cell>
          <cell r="D413">
            <v>41.95</v>
          </cell>
        </row>
        <row r="414">
          <cell r="A414" t="str">
            <v>D.03.000.021095</v>
          </cell>
          <cell r="B414" t="str">
            <v>Forma em polipropileno (cubeta) e acessórios para laje nervurada com dimensões variáveis - locação</v>
          </cell>
          <cell r="C414" t="str">
            <v>M3MES</v>
          </cell>
          <cell r="D414">
            <v>283.45999999999998</v>
          </cell>
        </row>
        <row r="415">
          <cell r="A415" t="str">
            <v>D.04.000.021076</v>
          </cell>
          <cell r="B415" t="str">
            <v>Tabua emparelhada em cambará, cedrinho, cupuíba, amesclão, eucalipto-citriodora, eucalipto-saligna, garapa, pinus-elioti, tauari, de 2,50 x 10cm</v>
          </cell>
          <cell r="C415" t="str">
            <v>M</v>
          </cell>
          <cell r="D415">
            <v>9.61</v>
          </cell>
        </row>
        <row r="416">
          <cell r="A416" t="str">
            <v>D.04.000.030003</v>
          </cell>
          <cell r="B416" t="str">
            <v>Porta lisa de correr suspensa em madeira Curupixá, freijo, com batente e trilho na parte superior</v>
          </cell>
          <cell r="C416" t="str">
            <v>M2</v>
          </cell>
          <cell r="D416">
            <v>604.79999999999995</v>
          </cell>
        </row>
        <row r="417">
          <cell r="A417" t="str">
            <v>D.04.000.030006</v>
          </cell>
          <cell r="B417" t="str">
            <v>Caixilho em madeira, tipo veneziana de correr</v>
          </cell>
          <cell r="C417" t="str">
            <v>M2</v>
          </cell>
          <cell r="D417">
            <v>823.27</v>
          </cell>
        </row>
        <row r="418">
          <cell r="A418" t="str">
            <v>D.04.000.030020</v>
          </cell>
          <cell r="B418" t="str">
            <v>Porta lisa de madeira, interna "PIM", para acabamento em pintura, 01 folha, desempenho intermediário para uso coletivo, tráfego regular 50.000 ciclos, padrão dimensional médio, com ferragens, completo - 80 x 210 cm</v>
          </cell>
          <cell r="C418" t="str">
            <v>UN</v>
          </cell>
          <cell r="D418">
            <v>535</v>
          </cell>
        </row>
        <row r="419">
          <cell r="A419" t="str">
            <v>D.04.000.030021</v>
          </cell>
          <cell r="B419" t="str">
            <v>Porta lisa de madeira, interna "PIM", para acabamento em pintura, 01 folha, desempenho superior para uso público, tráfego intenso de 100.000 ciclos, padrão dimensional médio/pesado, com ferragens, completo - 80 x 210 cm</v>
          </cell>
          <cell r="C419" t="str">
            <v>UN</v>
          </cell>
          <cell r="D419">
            <v>535</v>
          </cell>
        </row>
        <row r="420">
          <cell r="A420" t="str">
            <v>D.04.000.030022</v>
          </cell>
          <cell r="B420" t="str">
            <v>Porta lisa de madeira, interna "PIM", para acabamento em pintura, 01 folha, desempenho superior para uso público, tráfego intenso de 100.000 ciclos, padrão dimensional médio/pesado, com ferragens, completo - 90 x 210 cm</v>
          </cell>
          <cell r="C420" t="str">
            <v>UN</v>
          </cell>
          <cell r="D420">
            <v>581.33000000000004</v>
          </cell>
        </row>
        <row r="421">
          <cell r="A421" t="str">
            <v>D.04.000.030023</v>
          </cell>
          <cell r="B421" t="str">
            <v>Porta lisa de madeira, interna, resistente a umidade "PIM RU", para acabamento em pintura, 01 folha, desempenho superior para uso público, tráfego intenso de 100.000 ciclos, padrão dimensional médio/pesado, com ferragens, completo - 80 x 210 cm</v>
          </cell>
          <cell r="C421" t="str">
            <v>UN</v>
          </cell>
          <cell r="D421">
            <v>535</v>
          </cell>
        </row>
        <row r="422">
          <cell r="A422" t="str">
            <v>D.04.000.030024</v>
          </cell>
          <cell r="B422" t="str">
            <v>Porta lisa de madeira, interna "PIM RU", acab. revestida/pintura, 01 folha, de 35mm, p/divisória sanitária, desemp. superior, uso público, tráfego intenso 100.000 ciclos, padrão dimensional médio/pesado, c/ferragens, completo, 80 x 210 cm</v>
          </cell>
          <cell r="C422" t="str">
            <v>UN</v>
          </cell>
          <cell r="D422">
            <v>576</v>
          </cell>
        </row>
        <row r="423">
          <cell r="A423" t="str">
            <v>D.04.000.030025</v>
          </cell>
          <cell r="B423" t="str">
            <v>Porta lisa de madeira, interna, resistente a umidade "PIM RU", para  pintura, 01 folha, tipo acessível, desempenho superior,  uso público, tráfego intenso 100.000 ciclos, padrão dimensional médio/pesado, com ferragens, completo - 90 x 210 cm</v>
          </cell>
          <cell r="C423" t="str">
            <v>UN</v>
          </cell>
          <cell r="D423">
            <v>733.67</v>
          </cell>
        </row>
        <row r="424">
          <cell r="A424" t="str">
            <v>D.04.000.030026</v>
          </cell>
          <cell r="B424" t="str">
            <v>Porta lisa madeira, interna, resistente a umidade "PIM RU", para pintura, 01 folha, de correr/deslizante, tipo acessível, desempenho superior p/uso público, tráfego intenso 100.000 ciclos, padrão dimensional pesado, ferragem, completo 100x200cm</v>
          </cell>
          <cell r="C424" t="str">
            <v>UN</v>
          </cell>
          <cell r="D424">
            <v>838.33</v>
          </cell>
        </row>
        <row r="425">
          <cell r="A425" t="str">
            <v>D.04.000.030108</v>
          </cell>
          <cell r="B425" t="str">
            <v>Folha de porta lisa em madeira folheada e encabeçada, sob medida</v>
          </cell>
          <cell r="C425" t="str">
            <v>M2</v>
          </cell>
          <cell r="D425">
            <v>225.06</v>
          </cell>
        </row>
        <row r="426">
          <cell r="A426" t="str">
            <v>D.04.000.030112</v>
          </cell>
          <cell r="B426" t="str">
            <v>Folha de porta em madeira sarrafeada com película lisa para verniz 72x210cm</v>
          </cell>
          <cell r="C426" t="str">
            <v>UN</v>
          </cell>
          <cell r="D426">
            <v>222.95</v>
          </cell>
        </row>
        <row r="427">
          <cell r="A427" t="str">
            <v>D.04.000.030113</v>
          </cell>
          <cell r="B427" t="str">
            <v>Folha de porta em madeira sarrafeada com película lisa para verniz 82x210cm</v>
          </cell>
          <cell r="C427" t="str">
            <v>UN</v>
          </cell>
          <cell r="D427">
            <v>222.37</v>
          </cell>
        </row>
        <row r="428">
          <cell r="A428" t="str">
            <v>D.04.000.030114</v>
          </cell>
          <cell r="B428" t="str">
            <v>Folha de porta em madeira sarrafeada com película lisa para verniz 92x210cm</v>
          </cell>
          <cell r="C428" t="str">
            <v>UN</v>
          </cell>
          <cell r="D428">
            <v>259.58999999999997</v>
          </cell>
        </row>
        <row r="429">
          <cell r="A429" t="str">
            <v>D.04.000.030135</v>
          </cell>
          <cell r="B429" t="str">
            <v>Batente madeira itauba/garapeira/cedro/angelim 14 x 3,5 cm, vão 52 a 92 x 210 cm</v>
          </cell>
          <cell r="C429" t="str">
            <v>UN</v>
          </cell>
          <cell r="D429">
            <v>208.79</v>
          </cell>
        </row>
        <row r="430">
          <cell r="A430" t="str">
            <v>D.04.000.030137</v>
          </cell>
          <cell r="B430" t="str">
            <v>Batente madeira itauba/garapeira/cedro/angelim 14 x 3,5 cm, vão 122 x 210 cm</v>
          </cell>
          <cell r="C430" t="str">
            <v>UN</v>
          </cell>
          <cell r="D430">
            <v>266.35000000000002</v>
          </cell>
        </row>
        <row r="431">
          <cell r="A431" t="str">
            <v>D.04.000.030150</v>
          </cell>
          <cell r="B431" t="str">
            <v>Guarnição cedrinho de 210 x 100 x 1 x 5 cm</v>
          </cell>
          <cell r="C431" t="str">
            <v>UN</v>
          </cell>
          <cell r="D431">
            <v>34.39</v>
          </cell>
        </row>
        <row r="432">
          <cell r="A432" t="str">
            <v>D.04.000.030205</v>
          </cell>
          <cell r="B432" t="str">
            <v>Folha de madeira sarrafeada, revestida nas 2 faces com laminado liso 62x210cm</v>
          </cell>
          <cell r="C432" t="str">
            <v>UN</v>
          </cell>
          <cell r="D432">
            <v>925.19</v>
          </cell>
        </row>
        <row r="433">
          <cell r="A433" t="str">
            <v>D.04.000.030206</v>
          </cell>
          <cell r="B433" t="str">
            <v>Folha de madeira sarrafeada, revestida nas 2 faces com laminado liso 72x210cm</v>
          </cell>
          <cell r="C433" t="str">
            <v>UN</v>
          </cell>
          <cell r="D433">
            <v>980.85</v>
          </cell>
        </row>
        <row r="434">
          <cell r="A434" t="str">
            <v>D.04.000.030207</v>
          </cell>
          <cell r="B434" t="str">
            <v>Folha de madeira sarrafeada, revestida nas 2 faces com laminado liso 82x210cm</v>
          </cell>
          <cell r="C434" t="str">
            <v>UN</v>
          </cell>
          <cell r="D434">
            <v>1087.67</v>
          </cell>
        </row>
        <row r="435">
          <cell r="A435" t="str">
            <v>D.04.000.030208</v>
          </cell>
          <cell r="B435" t="str">
            <v>Folha de madeira sarrafeada, revestida nas 2 faces com laminado liso 92x210cm</v>
          </cell>
          <cell r="C435" t="str">
            <v>UN</v>
          </cell>
          <cell r="D435">
            <v>1104.6500000000001</v>
          </cell>
        </row>
        <row r="436">
          <cell r="A436" t="str">
            <v>D.04.000.030221</v>
          </cell>
          <cell r="B436" t="str">
            <v>Folha de porta lisa em madeira sarrafeada para pintura 62x210cm</v>
          </cell>
          <cell r="C436" t="str">
            <v>UN</v>
          </cell>
          <cell r="D436">
            <v>221.5</v>
          </cell>
        </row>
        <row r="437">
          <cell r="A437" t="str">
            <v>D.04.000.030222</v>
          </cell>
          <cell r="B437" t="str">
            <v>Folha de porta lisa em madeira sarrafeada para pintura 72x210cm</v>
          </cell>
          <cell r="C437" t="str">
            <v>UN</v>
          </cell>
          <cell r="D437">
            <v>216.63</v>
          </cell>
        </row>
        <row r="438">
          <cell r="A438" t="str">
            <v>D.04.000.030223</v>
          </cell>
          <cell r="B438" t="str">
            <v>Folha de porta lisa em madeira sarrafeada para pintura 82x210cm</v>
          </cell>
          <cell r="C438" t="str">
            <v>UN</v>
          </cell>
          <cell r="D438">
            <v>225.48</v>
          </cell>
        </row>
        <row r="439">
          <cell r="A439" t="str">
            <v>D.04.000.030224</v>
          </cell>
          <cell r="B439" t="str">
            <v>Folha de porta lisa em madeira sarrafeada para pintura 92x210cm</v>
          </cell>
          <cell r="C439" t="str">
            <v>UN</v>
          </cell>
          <cell r="D439">
            <v>252.78</v>
          </cell>
        </row>
        <row r="440">
          <cell r="A440" t="str">
            <v>D.04.000.030225</v>
          </cell>
          <cell r="B440" t="str">
            <v>Folha de porta macho/fêmea sem emenda de 72x210cm</v>
          </cell>
          <cell r="C440" t="str">
            <v>UN</v>
          </cell>
          <cell r="D440">
            <v>852.5</v>
          </cell>
        </row>
        <row r="441">
          <cell r="A441" t="str">
            <v>D.04.000.030226</v>
          </cell>
          <cell r="B441" t="str">
            <v>Folha de porta macho/fêmea sem emenda de 82x210cm</v>
          </cell>
          <cell r="C441" t="str">
            <v>UN</v>
          </cell>
          <cell r="D441">
            <v>951.1</v>
          </cell>
        </row>
        <row r="442">
          <cell r="A442" t="str">
            <v>D.04.000.030227</v>
          </cell>
          <cell r="B442" t="str">
            <v>Folha de porta macho/fêmea sem emenda de 92x210cm</v>
          </cell>
          <cell r="C442" t="str">
            <v>UN</v>
          </cell>
          <cell r="D442">
            <v>1044.93</v>
          </cell>
        </row>
        <row r="443">
          <cell r="A443" t="str">
            <v>D.04.000.030228</v>
          </cell>
          <cell r="B443" t="str">
            <v>Folha de porta macho/fêmea sem emenda de 62x210cm</v>
          </cell>
          <cell r="C443" t="str">
            <v>UN</v>
          </cell>
          <cell r="D443">
            <v>777</v>
          </cell>
        </row>
        <row r="444">
          <cell r="A444" t="str">
            <v>D.04.000.030274</v>
          </cell>
          <cell r="B444" t="str">
            <v>Folha de porta lisa em madeira para pintura 110x210cm</v>
          </cell>
          <cell r="C444" t="str">
            <v>UN</v>
          </cell>
          <cell r="D444">
            <v>282.64999999999998</v>
          </cell>
        </row>
        <row r="445">
          <cell r="A445" t="str">
            <v>D.04.000.030360</v>
          </cell>
          <cell r="B445" t="str">
            <v>Chapa de laminado melamínico</v>
          </cell>
          <cell r="C445" t="str">
            <v>M2</v>
          </cell>
          <cell r="D445">
            <v>78.86</v>
          </cell>
        </row>
        <row r="446">
          <cell r="A446" t="str">
            <v>D.04.000.030366</v>
          </cell>
          <cell r="B446" t="str">
            <v>Sarrafo de cedrinho de 10 x 1,5 cm, aparelhada 3ª construção (para acabamento lateral de beiral)</v>
          </cell>
          <cell r="C446" t="str">
            <v>M</v>
          </cell>
          <cell r="D446">
            <v>11.73</v>
          </cell>
        </row>
        <row r="447">
          <cell r="A447" t="str">
            <v>D.04.000.030380</v>
          </cell>
          <cell r="B447" t="str">
            <v>Faixa/batedor de proteção em tábua de MDF, revestido com laminado melamínico, canto arredondado - 290x15mm</v>
          </cell>
          <cell r="C447" t="str">
            <v>M</v>
          </cell>
          <cell r="D447">
            <v>178.7</v>
          </cell>
        </row>
        <row r="448">
          <cell r="A448" t="str">
            <v>D.04.000.034041</v>
          </cell>
          <cell r="B448" t="str">
            <v>Tabua aparelhada de pinus macho-fêmea, de 1 x 10 cm - para forro</v>
          </cell>
          <cell r="C448" t="str">
            <v>M2</v>
          </cell>
          <cell r="D448">
            <v>38.770000000000003</v>
          </cell>
        </row>
        <row r="449">
          <cell r="A449" t="str">
            <v>D.04.000.035511</v>
          </cell>
          <cell r="B449" t="str">
            <v>Tabua aparelhada em cambará, cedrinho, cupuíba, eucalipto-citriodora, eucalipto-saligna, garapa, pinus-elioti, de 10 x 2 cm - macho/fêmea</v>
          </cell>
          <cell r="C449" t="str">
            <v>M2</v>
          </cell>
          <cell r="D449">
            <v>87.77</v>
          </cell>
        </row>
        <row r="450">
          <cell r="A450" t="str">
            <v>D.04.000.035551</v>
          </cell>
          <cell r="B450" t="str">
            <v>Taco de Ipê fixado com cola 10 x 40cm - material</v>
          </cell>
          <cell r="C450" t="str">
            <v>M2</v>
          </cell>
          <cell r="D450">
            <v>258.31</v>
          </cell>
        </row>
        <row r="451">
          <cell r="A451" t="str">
            <v>D.04.000.036006</v>
          </cell>
          <cell r="B451" t="str">
            <v>Soalho madeira aparelhada em cumaru, ipê, jatobá, tauari, garapa, angelim-pedra, de 20 x 2 cm</v>
          </cell>
          <cell r="C451" t="str">
            <v>M2</v>
          </cell>
          <cell r="D451">
            <v>487.74</v>
          </cell>
        </row>
        <row r="452">
          <cell r="A452" t="str">
            <v>D.04.000.036106</v>
          </cell>
          <cell r="B452" t="str">
            <v>Cordão meia cana de madeira aparelhada 1 x 1cm, em cumaru, ipê, jatobá, tauari, garapa, angelim-pedra</v>
          </cell>
          <cell r="C452" t="str">
            <v>M</v>
          </cell>
          <cell r="D452">
            <v>5.41</v>
          </cell>
        </row>
        <row r="453">
          <cell r="A453" t="str">
            <v>D.04.000.098078</v>
          </cell>
          <cell r="B453" t="str">
            <v>Lousa em laminado melamínico, branco linha comercial</v>
          </cell>
          <cell r="C453" t="str">
            <v>M2</v>
          </cell>
          <cell r="D453">
            <v>235.55</v>
          </cell>
        </row>
        <row r="454">
          <cell r="A454" t="str">
            <v>D.05.000.023507</v>
          </cell>
          <cell r="B454" t="str">
            <v>Divisória cega tipo naval, Divilux 35 Fibraroc Formidur BPplus - instalado</v>
          </cell>
          <cell r="C454" t="str">
            <v>M2</v>
          </cell>
          <cell r="D454">
            <v>162.07</v>
          </cell>
        </row>
        <row r="455">
          <cell r="A455" t="str">
            <v>D.05.000.023509</v>
          </cell>
          <cell r="B455" t="str">
            <v>Divisória para sanitários, painéis em laminado melamínico estrutural, perfis em alumínio, inclusive ferragem</v>
          </cell>
          <cell r="C455" t="str">
            <v>M2</v>
          </cell>
          <cell r="D455">
            <v>645.14</v>
          </cell>
        </row>
        <row r="456">
          <cell r="A456" t="str">
            <v>D.05.000.023512</v>
          </cell>
          <cell r="B456" t="str">
            <v>Divisória painel/vidro/vidro, tipo naval, Divilux 35 MSO, Eucaplac UV instalado</v>
          </cell>
          <cell r="C456" t="str">
            <v>M2</v>
          </cell>
          <cell r="D456">
            <v>188.09</v>
          </cell>
        </row>
        <row r="457">
          <cell r="A457" t="str">
            <v>D.05.000.023585</v>
          </cell>
          <cell r="B457" t="str">
            <v>Divisória Divilux 35 MSO Eucaplac UV cega - instalado</v>
          </cell>
          <cell r="C457" t="str">
            <v>M2</v>
          </cell>
          <cell r="D457">
            <v>143.44</v>
          </cell>
        </row>
        <row r="458">
          <cell r="A458" t="str">
            <v>D.05.000.024618</v>
          </cell>
          <cell r="B458" t="str">
            <v>Divisória cega tipo piso/teto em laminado melamínico de baixa pressão, com coluna estrutural em alumínio extrudado</v>
          </cell>
          <cell r="C458" t="str">
            <v>M2</v>
          </cell>
          <cell r="D458">
            <v>1012.56</v>
          </cell>
        </row>
        <row r="459">
          <cell r="A459" t="str">
            <v>D.05.000.024619</v>
          </cell>
          <cell r="B459" t="str">
            <v>Divisória tipo piso/teto em vidro temperado simples de 6mm, com coluna estrutural em alumínio extrudado</v>
          </cell>
          <cell r="C459" t="str">
            <v>M2</v>
          </cell>
          <cell r="D459">
            <v>723.77</v>
          </cell>
        </row>
        <row r="460">
          <cell r="A460" t="str">
            <v>D.05.000.024620</v>
          </cell>
          <cell r="B460" t="str">
            <v>Divisória tipo piso/teto em vidro temperado duplo de 6mm e micro persianas, com coluna estrutural em alumínio extrudado</v>
          </cell>
          <cell r="C460" t="str">
            <v>M2</v>
          </cell>
          <cell r="D460">
            <v>1359.17</v>
          </cell>
        </row>
        <row r="461">
          <cell r="A461" t="str">
            <v>E.01.000.037530</v>
          </cell>
          <cell r="B461" t="str">
            <v>Pintura de acabamento em tinta esmalte sobre estrutura metálica</v>
          </cell>
          <cell r="C461" t="str">
            <v>KG</v>
          </cell>
          <cell r="D461">
            <v>3.75</v>
          </cell>
        </row>
        <row r="462">
          <cell r="A462" t="str">
            <v>E.01.000.037531</v>
          </cell>
          <cell r="B462" t="str">
            <v>Pintura de acabamento em tinta epóxi sobre estrutura metálica</v>
          </cell>
          <cell r="C462" t="str">
            <v>KG</v>
          </cell>
          <cell r="D462">
            <v>3.57</v>
          </cell>
        </row>
        <row r="463">
          <cell r="A463" t="str">
            <v>E.01.000.037532</v>
          </cell>
          <cell r="B463" t="str">
            <v>Tinta PU bi componente para estrutura metálica, cor branca, ref. Sherwin Williams ou equivalente</v>
          </cell>
          <cell r="C463" t="str">
            <v>L</v>
          </cell>
          <cell r="D463">
            <v>77.92</v>
          </cell>
        </row>
        <row r="464">
          <cell r="A464" t="str">
            <v>E.01.000.037533</v>
          </cell>
          <cell r="B464" t="str">
            <v>Fundo primer epoxi bicomponente, para pintura de ferro, alumínio, aço e galvanizado, ref. Sherwin Williams ou equivalente</v>
          </cell>
          <cell r="C464" t="str">
            <v>L</v>
          </cell>
          <cell r="D464">
            <v>81.650000000000006</v>
          </cell>
        </row>
        <row r="465">
          <cell r="A465" t="str">
            <v>E.02.000.026760</v>
          </cell>
          <cell r="B465" t="str">
            <v>Prego diversas bitolas (referência 18 x 27)</v>
          </cell>
          <cell r="C465" t="str">
            <v>KG</v>
          </cell>
          <cell r="D465">
            <v>15.57</v>
          </cell>
        </row>
        <row r="466">
          <cell r="A466" t="str">
            <v>E.02.000.027010</v>
          </cell>
          <cell r="B466" t="str">
            <v>Arame recozido nº 18 BWG</v>
          </cell>
          <cell r="C466" t="str">
            <v>KG</v>
          </cell>
          <cell r="D466">
            <v>17.57</v>
          </cell>
        </row>
        <row r="467">
          <cell r="A467" t="str">
            <v>E.02.000.027011</v>
          </cell>
          <cell r="B467" t="str">
            <v>Arame tipo MIG, diâmetro de 0,80 a 1,20 mm</v>
          </cell>
          <cell r="C467" t="str">
            <v>KG</v>
          </cell>
          <cell r="D467">
            <v>24.82</v>
          </cell>
        </row>
        <row r="468">
          <cell r="A468" t="str">
            <v>E.02.000.027018</v>
          </cell>
          <cell r="B468" t="str">
            <v>Arame farpado galvanizado fio Nº 16 BWG</v>
          </cell>
          <cell r="C468" t="str">
            <v>M</v>
          </cell>
          <cell r="D468">
            <v>0.95</v>
          </cell>
        </row>
        <row r="469">
          <cell r="A469" t="str">
            <v>E.02.000.027025</v>
          </cell>
          <cell r="B469" t="str">
            <v>Arame galvanizado nº 16 BWG</v>
          </cell>
          <cell r="C469" t="str">
            <v>KG</v>
          </cell>
          <cell r="D469">
            <v>22.26</v>
          </cell>
        </row>
        <row r="470">
          <cell r="A470" t="str">
            <v>E.02.000.090264</v>
          </cell>
          <cell r="B470" t="str">
            <v>Arame galvanizado nº 14 BWG</v>
          </cell>
          <cell r="C470" t="str">
            <v>KG</v>
          </cell>
          <cell r="D470">
            <v>20.04</v>
          </cell>
        </row>
        <row r="471">
          <cell r="A471" t="str">
            <v>E.03.000.026504</v>
          </cell>
          <cell r="B471" t="str">
            <v>Gancho de 1/4´ com porca e arruela, 550 mm</v>
          </cell>
          <cell r="C471" t="str">
            <v>UN</v>
          </cell>
          <cell r="D471">
            <v>3.74</v>
          </cell>
        </row>
        <row r="472">
          <cell r="A472" t="str">
            <v>E.03.000.026513</v>
          </cell>
          <cell r="B472" t="str">
            <v>Chumbador Fischer Bolt diâmetro = 1/2´ e comprimento = 4´</v>
          </cell>
          <cell r="C472" t="str">
            <v>UN</v>
          </cell>
          <cell r="D472">
            <v>4.83</v>
          </cell>
        </row>
        <row r="473">
          <cell r="A473" t="str">
            <v>E.03.000.026516</v>
          </cell>
          <cell r="B473" t="str">
            <v>Parafuso em latão com cabeça sextavada, com rosca mecânica de 3/8´ x 50mm</v>
          </cell>
          <cell r="C473" t="str">
            <v>UN</v>
          </cell>
          <cell r="D473">
            <v>7.73</v>
          </cell>
        </row>
        <row r="474">
          <cell r="A474" t="str">
            <v>E.03.000.026548</v>
          </cell>
          <cell r="B474" t="str">
            <v>Parafuso cabeça chata com bucha plástica de 8 mm - 5,5 x 50 mm</v>
          </cell>
          <cell r="C474" t="str">
            <v>UN</v>
          </cell>
          <cell r="D474">
            <v>0.46</v>
          </cell>
        </row>
        <row r="475">
          <cell r="A475" t="str">
            <v>E.03.000.026577</v>
          </cell>
          <cell r="B475" t="str">
            <v>Parafuso com rosca soberba 8 x 165mm</v>
          </cell>
          <cell r="C475" t="str">
            <v>UN</v>
          </cell>
          <cell r="D475">
            <v>1.64</v>
          </cell>
        </row>
        <row r="476">
          <cell r="A476" t="str">
            <v>E.03.000.026651</v>
          </cell>
          <cell r="B476" t="str">
            <v>Gaxeta EPDM ref. 1619 da Day Brasil ou equivalente</v>
          </cell>
          <cell r="C476" t="str">
            <v>M</v>
          </cell>
          <cell r="D476">
            <v>6.57</v>
          </cell>
        </row>
        <row r="477">
          <cell r="A477" t="str">
            <v>E.03.000.026652</v>
          </cell>
          <cell r="B477" t="str">
            <v>Gaxeta EPDM ref. 274 da Day Brasil ou equivalente</v>
          </cell>
          <cell r="C477" t="str">
            <v>M</v>
          </cell>
          <cell r="D477">
            <v>2.4</v>
          </cell>
        </row>
        <row r="478">
          <cell r="A478" t="str">
            <v>E.03.000.026653</v>
          </cell>
          <cell r="B478" t="str">
            <v>Parafuso auto-atarraxante/auto-brocante em aço médio carbono, com acabamento zincado brando, de 12 x 38 mm - com arruela de vedação</v>
          </cell>
          <cell r="C478" t="str">
            <v>UN</v>
          </cell>
          <cell r="D478">
            <v>0.42</v>
          </cell>
        </row>
        <row r="479">
          <cell r="A479" t="str">
            <v>E.03.000.026709</v>
          </cell>
          <cell r="B479" t="str">
            <v>Grapa ferro para cantoneira 1´ x 1/8´ 1,19 kg/m</v>
          </cell>
          <cell r="C479" t="str">
            <v>UN</v>
          </cell>
          <cell r="D479">
            <v>5.25</v>
          </cell>
        </row>
        <row r="480">
          <cell r="A480" t="str">
            <v>E.03.000.026726</v>
          </cell>
          <cell r="B480" t="str">
            <v>Parafuso com arruela e bucha S8 de 4,8 x 50 mm, tipo panela</v>
          </cell>
          <cell r="C480" t="str">
            <v>UN</v>
          </cell>
          <cell r="D480">
            <v>0.92</v>
          </cell>
        </row>
        <row r="481">
          <cell r="A481" t="str">
            <v>E.03.000.026733</v>
          </cell>
          <cell r="B481" t="str">
            <v>Parafusos niquelados para sanitários</v>
          </cell>
          <cell r="C481" t="str">
            <v>UN</v>
          </cell>
          <cell r="D481">
            <v>7.19</v>
          </cell>
        </row>
        <row r="482">
          <cell r="A482" t="str">
            <v>E.03.000.026735</v>
          </cell>
          <cell r="B482" t="str">
            <v>Conjunto de fixação para lavatório (dois parafusos, duas buchas e quatro arruelas); ref. SP 7 01 da Deca ou equivalente</v>
          </cell>
          <cell r="C482" t="str">
            <v>CJ</v>
          </cell>
          <cell r="D482">
            <v>21.55</v>
          </cell>
        </row>
        <row r="483">
          <cell r="A483" t="str">
            <v>E.03.000.026771</v>
          </cell>
          <cell r="B483" t="str">
            <v>Rebites de ferro zincado n° 8, comprimento de 6,10 mm, diâmetro nominal de 3 mm</v>
          </cell>
          <cell r="C483" t="str">
            <v>KG</v>
          </cell>
          <cell r="D483">
            <v>44.22</v>
          </cell>
        </row>
        <row r="484">
          <cell r="A484" t="str">
            <v>E.03.000.049502</v>
          </cell>
          <cell r="B484" t="str">
            <v>Porca quadrada para parafuso M16</v>
          </cell>
          <cell r="C484" t="str">
            <v>UN</v>
          </cell>
          <cell r="D484">
            <v>1.52</v>
          </cell>
        </row>
        <row r="485">
          <cell r="A485" t="str">
            <v>E.03.000.049534</v>
          </cell>
          <cell r="B485" t="str">
            <v>Parafuso cabeça abaulada M16 x 45 mm</v>
          </cell>
          <cell r="C485" t="str">
            <v>UN</v>
          </cell>
          <cell r="D485">
            <v>5.37</v>
          </cell>
        </row>
        <row r="486">
          <cell r="A486" t="str">
            <v>E.03.000.049535</v>
          </cell>
          <cell r="B486" t="str">
            <v>Parafuso cabeça abaulada M10 x 115 mm</v>
          </cell>
          <cell r="C486" t="str">
            <v>UN</v>
          </cell>
          <cell r="D486">
            <v>2.63</v>
          </cell>
        </row>
        <row r="487">
          <cell r="A487" t="str">
            <v>E.03.000.049539</v>
          </cell>
          <cell r="B487" t="str">
            <v>Arruela quadrada de 50 mm com furo de 18 mm</v>
          </cell>
          <cell r="C487" t="str">
            <v>UN</v>
          </cell>
          <cell r="D487">
            <v>1.78</v>
          </cell>
        </row>
        <row r="488">
          <cell r="A488" t="str">
            <v>E.03.000.049540</v>
          </cell>
          <cell r="B488" t="str">
            <v>Arruela quadrada 100 x 100 x 5 mm com furo de 18 mm</v>
          </cell>
          <cell r="C488" t="str">
            <v>UN</v>
          </cell>
          <cell r="D488">
            <v>7.47</v>
          </cell>
        </row>
        <row r="489">
          <cell r="A489" t="str">
            <v>E.03.000.049550</v>
          </cell>
          <cell r="B489" t="str">
            <v>Parafuso cabeça quadrada M16 x 125 mm</v>
          </cell>
          <cell r="C489" t="str">
            <v>UN</v>
          </cell>
          <cell r="D489">
            <v>6.85</v>
          </cell>
        </row>
        <row r="490">
          <cell r="A490" t="str">
            <v>E.03.000.049551</v>
          </cell>
          <cell r="B490" t="str">
            <v>Parafuso cabeça abaulada M16 x 150 mm</v>
          </cell>
          <cell r="C490" t="str">
            <v>UN</v>
          </cell>
          <cell r="D490">
            <v>10.27</v>
          </cell>
        </row>
        <row r="491">
          <cell r="A491" t="str">
            <v>E.03.000.049552</v>
          </cell>
          <cell r="B491" t="str">
            <v>Parafuso cabeça quadrada M16 x 300 mm</v>
          </cell>
          <cell r="C491" t="str">
            <v>UN</v>
          </cell>
          <cell r="D491">
            <v>13.92</v>
          </cell>
        </row>
        <row r="492">
          <cell r="A492" t="str">
            <v>E.03.000.049553</v>
          </cell>
          <cell r="B492" t="str">
            <v>Parafuso rosca dupla M16 x 450 mm</v>
          </cell>
          <cell r="C492" t="str">
            <v>UN</v>
          </cell>
          <cell r="D492">
            <v>23.82</v>
          </cell>
        </row>
        <row r="493">
          <cell r="A493" t="str">
            <v>E.03.000.069519</v>
          </cell>
          <cell r="B493" t="str">
            <v>Conjunto para fixação de tanque</v>
          </cell>
          <cell r="C493" t="str">
            <v>UN</v>
          </cell>
          <cell r="D493">
            <v>57.42</v>
          </cell>
        </row>
        <row r="494">
          <cell r="A494" t="str">
            <v>E.03.000.069568</v>
          </cell>
          <cell r="B494" t="str">
            <v>Parafuso e bucha de 8´ para fixação de louça sanitária</v>
          </cell>
          <cell r="C494" t="str">
            <v>PAR</v>
          </cell>
          <cell r="D494">
            <v>9.33</v>
          </cell>
        </row>
        <row r="495">
          <cell r="A495" t="str">
            <v>E.03.000.090616</v>
          </cell>
          <cell r="B495" t="str">
            <v>Parafuso sextavado em aço inoxidável de 1/4" x 1 1/4"; ref. SXRI1/4X1.1/4A2 da Belenus, TEL5329 da Termotécnica ou equivalente</v>
          </cell>
          <cell r="C495" t="str">
            <v>UN</v>
          </cell>
          <cell r="D495">
            <v>1.55</v>
          </cell>
        </row>
        <row r="496">
          <cell r="A496" t="str">
            <v>E.03.000.090617</v>
          </cell>
          <cell r="B496" t="str">
            <v>Arruela lisa em aço inoxidável de 1/4"; ref. 39136202 da Ciser, Inox 1/4" da Aciole, AL3/16A4 da Veppel ou equivalente</v>
          </cell>
          <cell r="C496" t="str">
            <v>UN</v>
          </cell>
          <cell r="D496">
            <v>0.46</v>
          </cell>
        </row>
        <row r="497">
          <cell r="A497" t="str">
            <v>E.03.000.090618</v>
          </cell>
          <cell r="B497" t="str">
            <v>Porca sextavada em aço inoxidável de 1/4";  ref. Inox 1/4" da Ciser, TEL5314 da Termotécnica, Inox 304 1/4" da Walsywa ou equivalente</v>
          </cell>
          <cell r="C497" t="str">
            <v>UN</v>
          </cell>
          <cell r="D497">
            <v>0.71</v>
          </cell>
        </row>
        <row r="498">
          <cell r="A498" t="str">
            <v>E.04.000.025014</v>
          </cell>
          <cell r="B498" t="str">
            <v>Fornecimento e montagem de estrutura metálica em aço USISAC41E / COSARCOR400E / CSNCOR420</v>
          </cell>
          <cell r="C498" t="str">
            <v>KG</v>
          </cell>
          <cell r="D498">
            <v>27.8</v>
          </cell>
        </row>
        <row r="499">
          <cell r="A499" t="str">
            <v>E.04.000.037502</v>
          </cell>
          <cell r="B499" t="str">
            <v>Fornecimento e montagem de estrutura em aço ASTM-A572 Grau 50, sem pintura</v>
          </cell>
          <cell r="C499" t="str">
            <v>KG</v>
          </cell>
          <cell r="D499">
            <v>21.29</v>
          </cell>
        </row>
        <row r="500">
          <cell r="A500" t="str">
            <v>E.04.000.037503</v>
          </cell>
          <cell r="B500" t="str">
            <v>Fornecimento e montagem de estrutura tubular em aço ASTM-A572 Grau 50, sem pintura</v>
          </cell>
          <cell r="C500" t="str">
            <v>KG</v>
          </cell>
          <cell r="D500">
            <v>22.53</v>
          </cell>
        </row>
        <row r="501">
          <cell r="A501" t="str">
            <v>E.04.000.037504</v>
          </cell>
          <cell r="B501" t="str">
            <v>Tubo metálico metalon, referência 60 x 60 x 3,75mm</v>
          </cell>
          <cell r="C501" t="str">
            <v>M</v>
          </cell>
          <cell r="D501">
            <v>87.29</v>
          </cell>
        </row>
        <row r="502">
          <cell r="A502" t="str">
            <v>E.04.000.037532</v>
          </cell>
          <cell r="B502" t="str">
            <v>Fornecimento e montagem de estrutura metálica em aço ASTM-A 36, sem pintura</v>
          </cell>
          <cell r="C502" t="str">
            <v>KG</v>
          </cell>
          <cell r="D502">
            <v>24.01</v>
          </cell>
        </row>
        <row r="503">
          <cell r="A503" t="str">
            <v>E.05.000.026198</v>
          </cell>
          <cell r="B503" t="str">
            <v>Chapa perfurada em aço SAE 1020, furos redondos de diâmetro 7,5 mm, área aberta 45%, e espessura de 1/8´, dimensão 2,0 x 1,0 m</v>
          </cell>
          <cell r="C503" t="str">
            <v>M2</v>
          </cell>
          <cell r="D503">
            <v>562.36</v>
          </cell>
        </row>
        <row r="504">
          <cell r="A504" t="str">
            <v>E.05.000.026615</v>
          </cell>
          <cell r="B504" t="str">
            <v>Cantoneira ferro 1´ x 1´ x 1/8´ - 1,19 kg/m</v>
          </cell>
          <cell r="C504" t="str">
            <v>M</v>
          </cell>
          <cell r="D504">
            <v>12.57</v>
          </cell>
        </row>
        <row r="505">
          <cell r="A505" t="str">
            <v>E.05.000.026662</v>
          </cell>
          <cell r="B505" t="str">
            <v>Chapa de aço ASTM A-36 de 1/4´</v>
          </cell>
          <cell r="C505" t="str">
            <v>KG</v>
          </cell>
          <cell r="D505">
            <v>12.2</v>
          </cell>
        </row>
        <row r="506">
          <cell r="A506" t="str">
            <v>E.05.000.026678</v>
          </cell>
          <cell r="B506" t="str">
            <v>Ferro cantoneira abas iguais em aço carbono, de 1´ x 1´ x 1/8´</v>
          </cell>
          <cell r="C506" t="str">
            <v>KG</v>
          </cell>
          <cell r="D506">
            <v>10.56</v>
          </cell>
        </row>
        <row r="507">
          <cell r="A507" t="str">
            <v>E.05.000.026682</v>
          </cell>
          <cell r="B507" t="str">
            <v>Cantoneira em aço galvanizado de 1´ x 1/8´</v>
          </cell>
          <cell r="C507" t="str">
            <v>KG</v>
          </cell>
          <cell r="D507">
            <v>15.15</v>
          </cell>
        </row>
        <row r="508">
          <cell r="A508" t="str">
            <v>E.05.000.026702</v>
          </cell>
          <cell r="B508" t="str">
            <v>Insert maciço com furo inferior para ancoragem, carga de trabalho 3.000 kg; ref. TS24 da Trejor ou equivalente</v>
          </cell>
          <cell r="C508" t="str">
            <v>UN</v>
          </cell>
          <cell r="D508">
            <v>29.37</v>
          </cell>
        </row>
        <row r="509">
          <cell r="A509" t="str">
            <v>E.05.000.026703</v>
          </cell>
          <cell r="B509" t="str">
            <v>Içador, carga de trabalho 3.000 kg, ref. TP24 fabricação Trejor</v>
          </cell>
          <cell r="C509" t="str">
            <v>UN</v>
          </cell>
          <cell r="D509">
            <v>1011.29</v>
          </cell>
        </row>
        <row r="510">
          <cell r="A510" t="str">
            <v>E.05.000.026704</v>
          </cell>
          <cell r="B510" t="str">
            <v>Chapa de ferro Nº 14</v>
          </cell>
          <cell r="C510" t="str">
            <v>KG</v>
          </cell>
          <cell r="D510">
            <v>12.61</v>
          </cell>
        </row>
        <row r="511">
          <cell r="A511" t="str">
            <v>E.05.000.026707</v>
          </cell>
          <cell r="B511" t="str">
            <v>Posicionador, carga de trabalho 3.000 kg, ref. TP24 fabricação Trejor ou equivalente</v>
          </cell>
          <cell r="C511" t="str">
            <v>UN</v>
          </cell>
          <cell r="D511">
            <v>62.67</v>
          </cell>
        </row>
        <row r="512">
          <cell r="A512" t="str">
            <v>E.06.000.021546</v>
          </cell>
          <cell r="B512" t="str">
            <v>Tela galvanizada para fixação de alvenaria, malha de 15x15mm e dimensão 6x50cm</v>
          </cell>
          <cell r="C512" t="str">
            <v>UN</v>
          </cell>
          <cell r="D512">
            <v>1.43</v>
          </cell>
        </row>
        <row r="513">
          <cell r="A513" t="str">
            <v>E.06.000.021547</v>
          </cell>
          <cell r="B513" t="str">
            <v>Tela galvanizada para fixação de alvenaria, malha de 15x15mm e dimensão 7,5x50cm</v>
          </cell>
          <cell r="C513" t="str">
            <v>UN</v>
          </cell>
          <cell r="D513">
            <v>1.84</v>
          </cell>
        </row>
        <row r="514">
          <cell r="A514" t="str">
            <v>E.06.000.021548</v>
          </cell>
          <cell r="B514" t="str">
            <v>Tela galvanizada para fixação de alvenaria, malha de 15x15mm e dimensão 10,5x50cm</v>
          </cell>
          <cell r="C514" t="str">
            <v>UN</v>
          </cell>
          <cell r="D514">
            <v>2.37</v>
          </cell>
        </row>
        <row r="515">
          <cell r="A515" t="str">
            <v>E.06.000.021549</v>
          </cell>
          <cell r="B515" t="str">
            <v>Tela galvanizada para fixação de alvenaria, malha de 15x15mm e dimensão 12x50cm</v>
          </cell>
          <cell r="C515" t="str">
            <v>UN</v>
          </cell>
          <cell r="D515">
            <v>2.63</v>
          </cell>
        </row>
        <row r="516">
          <cell r="A516" t="str">
            <v>E.06.000.021550</v>
          </cell>
          <cell r="B516" t="str">
            <v>Tela galvanizada para fixação de alvenaria, malha de 15x15mm e dimensão 17x50cm</v>
          </cell>
          <cell r="C516" t="str">
            <v>UN</v>
          </cell>
          <cell r="D516">
            <v>3.88</v>
          </cell>
        </row>
        <row r="517">
          <cell r="A517" t="str">
            <v>E.06.000.021551</v>
          </cell>
          <cell r="B517" t="str">
            <v>Pino de aço liso com arruela  1/4" x 27 mm para tela galvanizada para fixação de alvenaria</v>
          </cell>
          <cell r="C517" t="str">
            <v>UN</v>
          </cell>
          <cell r="D517">
            <v>0.63</v>
          </cell>
        </row>
        <row r="518">
          <cell r="A518" t="str">
            <v>E.06.000.042847</v>
          </cell>
          <cell r="B518" t="str">
            <v>Clips de fixação para vergalhão em aço galvanizado diâmetro de 3/8´, ref. TEL 5238 ou equivalente</v>
          </cell>
          <cell r="C518" t="str">
            <v>UN</v>
          </cell>
          <cell r="D518">
            <v>3.19</v>
          </cell>
        </row>
        <row r="519">
          <cell r="A519" t="str">
            <v>E.06.000.065001</v>
          </cell>
          <cell r="B519" t="str">
            <v>Reservatório metálico cilíndrico horizontal, capacidade de 1.000 litros</v>
          </cell>
          <cell r="C519" t="str">
            <v>CJ</v>
          </cell>
          <cell r="D519">
            <v>3787.35</v>
          </cell>
        </row>
        <row r="520">
          <cell r="A520" t="str">
            <v>E.06.000.065041</v>
          </cell>
          <cell r="B520" t="str">
            <v>Reservatório metálico cilíndrico horizontal, capacidade de 10.000 litros</v>
          </cell>
          <cell r="C520" t="str">
            <v>CJ</v>
          </cell>
          <cell r="D520">
            <v>17800.62</v>
          </cell>
        </row>
        <row r="521">
          <cell r="A521" t="str">
            <v>E.06.000.065042</v>
          </cell>
          <cell r="B521" t="str">
            <v>Reservatório metálico cilíndrico horizontal, capacidade de 5.000 litros</v>
          </cell>
          <cell r="C521" t="str">
            <v>CJ</v>
          </cell>
          <cell r="D521">
            <v>9035.58</v>
          </cell>
        </row>
        <row r="522">
          <cell r="A522" t="str">
            <v>E.06.000.065056</v>
          </cell>
          <cell r="B522" t="str">
            <v>Reservatório metálico cilíndrico horizontal, capacidade de 3.000 litros</v>
          </cell>
          <cell r="C522" t="str">
            <v>CJ</v>
          </cell>
          <cell r="D522">
            <v>6417.92</v>
          </cell>
        </row>
        <row r="523">
          <cell r="A523" t="str">
            <v>E.07.000.020121</v>
          </cell>
          <cell r="B523" t="str">
            <v>Trilho em alumínio simples</v>
          </cell>
          <cell r="C523" t="str">
            <v>M</v>
          </cell>
          <cell r="D523">
            <v>5.42</v>
          </cell>
        </row>
        <row r="524">
          <cell r="A524" t="str">
            <v>E.07.000.020122</v>
          </cell>
          <cell r="B524" t="str">
            <v>Perfil retangular em alumínio de 50x25x2mm</v>
          </cell>
          <cell r="C524" t="str">
            <v>M</v>
          </cell>
          <cell r="D524">
            <v>32.58</v>
          </cell>
        </row>
        <row r="525">
          <cell r="A525" t="str">
            <v>E.07.000.020127</v>
          </cell>
          <cell r="B525" t="str">
            <v>Perfil em alumínio anodizado natural, perfil qualquer</v>
          </cell>
          <cell r="C525" t="str">
            <v>KG</v>
          </cell>
          <cell r="D525">
            <v>40.11</v>
          </cell>
        </row>
        <row r="526">
          <cell r="A526" t="str">
            <v>E.07.000.026650</v>
          </cell>
          <cell r="B526" t="str">
            <v>Cantoneira em alumínio antiderrapante, dimensões 50 x 30 mm; referência comercial Artesana ou equivalente</v>
          </cell>
          <cell r="C526" t="str">
            <v>M</v>
          </cell>
          <cell r="D526">
            <v>38.9</v>
          </cell>
        </row>
        <row r="527">
          <cell r="A527" t="str">
            <v>E.07.000.026661</v>
          </cell>
          <cell r="B527" t="str">
            <v>Chapa lisa em alumínio 2000 x 1000 x 3 mm (16,20 kg/pc)</v>
          </cell>
          <cell r="C527" t="str">
            <v>KG</v>
          </cell>
          <cell r="D527">
            <v>40.64</v>
          </cell>
        </row>
        <row r="528">
          <cell r="A528" t="str">
            <v>E.07.000.026667</v>
          </cell>
          <cell r="B528" t="str">
            <v>Cantoneira sextavada em alumínio para placa cerâmica, acabamento natural ref. Canto metal A3 ou equivalente</v>
          </cell>
          <cell r="C528" t="str">
            <v>M</v>
          </cell>
          <cell r="D528">
            <v>5.5</v>
          </cell>
        </row>
        <row r="529">
          <cell r="A529" t="str">
            <v>E.07.000.027632</v>
          </cell>
          <cell r="B529" t="str">
            <v>Gradil em alumínio natural com portão central de 2 folhas de 80cm cada - sob medida</v>
          </cell>
          <cell r="C529" t="str">
            <v>M2</v>
          </cell>
          <cell r="D529">
            <v>801.24</v>
          </cell>
        </row>
        <row r="530">
          <cell r="A530" t="str">
            <v>E.07.000.033503</v>
          </cell>
          <cell r="B530" t="str">
            <v>Cantoneira em alumínio ´Y´ para massa, espessura de 1,5mm, ref. R-78 da Pin-Can, M-1 da Canto Metal ou equivalente</v>
          </cell>
          <cell r="C530" t="str">
            <v>M</v>
          </cell>
          <cell r="D530">
            <v>6.67</v>
          </cell>
        </row>
        <row r="531">
          <cell r="A531" t="str">
            <v>E.07.000.090592</v>
          </cell>
          <cell r="B531" t="str">
            <v>Cinta de alumínio, diâmetro de 1/2´</v>
          </cell>
          <cell r="C531" t="str">
            <v>M</v>
          </cell>
          <cell r="D531">
            <v>0.88</v>
          </cell>
        </row>
        <row r="532">
          <cell r="A532" t="str">
            <v>E.07.000.093837</v>
          </cell>
          <cell r="B532" t="str">
            <v>Fita porosa de 25mm x 25 m</v>
          </cell>
          <cell r="C532" t="str">
            <v>UN</v>
          </cell>
          <cell r="D532">
            <v>30.66</v>
          </cell>
        </row>
        <row r="533">
          <cell r="A533" t="str">
            <v>E.08.000.021080</v>
          </cell>
          <cell r="B533" t="str">
            <v>Perfil em alumínio anodizado tipo U, abas iguais, de 9,53x9,53x1,58mm</v>
          </cell>
          <cell r="C533" t="str">
            <v>M</v>
          </cell>
          <cell r="D533">
            <v>5.04</v>
          </cell>
        </row>
        <row r="534">
          <cell r="A534" t="str">
            <v>E.08.000.023605</v>
          </cell>
          <cell r="B534" t="str">
            <v>Forro modular metálico em aluzink, placas de 625x625mm, Tile Tegular perfurado</v>
          </cell>
          <cell r="C534" t="str">
            <v>M2</v>
          </cell>
          <cell r="D534">
            <v>390</v>
          </cell>
        </row>
        <row r="535">
          <cell r="A535" t="str">
            <v>E.08.000.025044</v>
          </cell>
          <cell r="B535" t="str">
            <v>Brise metálico curvo e móvel termoacustico, em chapa lisa de alumínio pré-pintada, preenchido com poliuretano expandido injetado, largura 335 mm, ref. Asa de avião da Refax, BSM335 da Sul Metal ou equivalente</v>
          </cell>
          <cell r="C535" t="str">
            <v>M2</v>
          </cell>
          <cell r="D535">
            <v>859.26</v>
          </cell>
        </row>
        <row r="536">
          <cell r="A536" t="str">
            <v>E.08.000.025053</v>
          </cell>
          <cell r="B536" t="str">
            <v>Brise metálico curvo e móvel em chapa microperfurada de alumínio pré-pintada, ref. AS288 Retrátil da Refax, SM A300 da Sul Metais ou equivalente</v>
          </cell>
          <cell r="C536" t="str">
            <v>M2</v>
          </cell>
          <cell r="D536">
            <v>645.39</v>
          </cell>
        </row>
        <row r="537">
          <cell r="A537" t="str">
            <v>E.08.000.025059</v>
          </cell>
          <cell r="B537" t="str">
            <v>Brise metálico em Alumínio, espessura 0,5 mm, com aletas de 20 cm, estrutura auxiliar, ref. AB200 da Refax, BSM-A200 da Sul Metais ou equivalente</v>
          </cell>
          <cell r="C537" t="str">
            <v>M2</v>
          </cell>
          <cell r="D537">
            <v>924.69</v>
          </cell>
        </row>
        <row r="538">
          <cell r="A538" t="str">
            <v>E.08.000.026215</v>
          </cell>
          <cell r="B538" t="str">
            <v>Revestimento tipo ACM com acabamento em PVDF e espessura de 4 mm - instalado</v>
          </cell>
          <cell r="C538" t="str">
            <v>M2</v>
          </cell>
          <cell r="D538">
            <v>730.72</v>
          </cell>
        </row>
        <row r="539">
          <cell r="A539" t="str">
            <v>E.08.000.026216</v>
          </cell>
          <cell r="B539" t="str">
            <v>Revestimento tipo ACM com acabamento em PVDF e espessura de 4 mm, na cor verde - instalado</v>
          </cell>
          <cell r="C539" t="str">
            <v>M2</v>
          </cell>
          <cell r="D539">
            <v>459.53</v>
          </cell>
        </row>
        <row r="540">
          <cell r="A540" t="str">
            <v>E.08.000.030901</v>
          </cell>
          <cell r="B540" t="str">
            <v>Barra de proteção para lavatório tipo U, para pessoas com mobilidade reduzida, em tubo de alumínio com pintura de epóxi, medidas: 63x51cm ou 54x40cm</v>
          </cell>
          <cell r="C540" t="str">
            <v>UN</v>
          </cell>
          <cell r="D540">
            <v>461.78</v>
          </cell>
        </row>
        <row r="541">
          <cell r="A541" t="str">
            <v>E.08.000.090569</v>
          </cell>
          <cell r="B541" t="str">
            <v>Folha em alumínio corrugado 015 revestido em papel kraft</v>
          </cell>
          <cell r="C541" t="str">
            <v>M</v>
          </cell>
          <cell r="D541">
            <v>26.06</v>
          </cell>
        </row>
        <row r="542">
          <cell r="A542" t="str">
            <v>E.09.000.045602</v>
          </cell>
          <cell r="B542" t="str">
            <v>Caixa de derivação, embutida ou externa, 2x30x40 / 2x40x40 / 2x30x60mm, para rodapé duplo</v>
          </cell>
          <cell r="C542" t="str">
            <v>UN</v>
          </cell>
          <cell r="D542">
            <v>41.87</v>
          </cell>
        </row>
        <row r="543">
          <cell r="A543" t="str">
            <v>E.09.000.090147</v>
          </cell>
          <cell r="B543" t="str">
            <v>Parafuso com arruela em aço galvanizado, para flange S16/80</v>
          </cell>
          <cell r="C543" t="str">
            <v>UN</v>
          </cell>
          <cell r="D543">
            <v>6.97</v>
          </cell>
        </row>
        <row r="544">
          <cell r="A544" t="str">
            <v>E.09.000.090150</v>
          </cell>
          <cell r="B544" t="str">
            <v>Parafuso com porca e arruela em aço galvanizado S20/90</v>
          </cell>
          <cell r="C544" t="str">
            <v>UN</v>
          </cell>
          <cell r="D544">
            <v>19.54</v>
          </cell>
        </row>
        <row r="545">
          <cell r="A545" t="str">
            <v>E.10.000.020343</v>
          </cell>
          <cell r="B545" t="str">
            <v>Tela galvanizada fio 24 BWG, malha hexagonal de 1/2´</v>
          </cell>
          <cell r="C545" t="str">
            <v>M2</v>
          </cell>
          <cell r="D545">
            <v>11.33</v>
          </cell>
        </row>
        <row r="546">
          <cell r="A546" t="str">
            <v>E.10.000.027017</v>
          </cell>
          <cell r="B546" t="str">
            <v>Gabião tipo caixa em tela metálica, revestido com galvanização com liga zinco/alumínio, malha hexagonal torção dupla 8x10cm, fio diâmetro 2,7mm, altura de 0,5m, independente do formato, conforme NBR 8964, ref. Maccaferri, Comep, Diprotec ou equivalente</v>
          </cell>
          <cell r="C546" t="str">
            <v>M3</v>
          </cell>
          <cell r="D546">
            <v>594.91</v>
          </cell>
        </row>
        <row r="547">
          <cell r="A547" t="str">
            <v>E.10.000.027018</v>
          </cell>
          <cell r="B547" t="str">
            <v>Gabião tipo caixa em tela metálica, revestido com galvanização com liga zinco/alumínio, malha hexagonal torção dupla 8x10cm, fio diâmetro 2,7mm, altura de 1,0m, independente do formato, conforme NBR 8964; ref. Maccaferri, Comep, Diprotec ou equivalente</v>
          </cell>
          <cell r="C547" t="str">
            <v>M3</v>
          </cell>
          <cell r="D547">
            <v>403.56</v>
          </cell>
        </row>
        <row r="548">
          <cell r="A548" t="str">
            <v>E.10.000.027511</v>
          </cell>
          <cell r="B548" t="str">
            <v>Tela de aço galvanizado, fio 10 BWG,  malha 2´ tipo alambrado</v>
          </cell>
          <cell r="C548" t="str">
            <v>M2</v>
          </cell>
          <cell r="D548">
            <v>70.099999999999994</v>
          </cell>
        </row>
        <row r="549">
          <cell r="A549" t="str">
            <v>E.10.000.027518</v>
          </cell>
          <cell r="B549" t="str">
            <v>Tela de aço galvanizado, fio 12BWG, malha 2´ tipo alambrado</v>
          </cell>
          <cell r="C549" t="str">
            <v>M2</v>
          </cell>
          <cell r="D549">
            <v>47.61</v>
          </cell>
        </row>
        <row r="550">
          <cell r="A550" t="str">
            <v>E.10.000.027521</v>
          </cell>
          <cell r="B550" t="str">
            <v>Tela em arame galvanizado, malha 2´, fio 22BWG, tipo galinheiro</v>
          </cell>
          <cell r="C550" t="str">
            <v>M2</v>
          </cell>
          <cell r="D550">
            <v>7.6</v>
          </cell>
        </row>
        <row r="551">
          <cell r="A551" t="str">
            <v>E.10.000.027526</v>
          </cell>
          <cell r="B551" t="str">
            <v>Tela ondulada de arame galvanizado, fio 10B WG, malha 1´ artística</v>
          </cell>
          <cell r="C551" t="str">
            <v>M2</v>
          </cell>
          <cell r="D551">
            <v>125.1</v>
          </cell>
        </row>
        <row r="552">
          <cell r="A552" t="str">
            <v>E.10.000.027529</v>
          </cell>
          <cell r="B552" t="str">
            <v>Tela de alambrado em arame galvanizado, fio 16BWG, malha 1´</v>
          </cell>
          <cell r="C552" t="str">
            <v>M2</v>
          </cell>
          <cell r="D552">
            <v>41.59</v>
          </cell>
        </row>
        <row r="553">
          <cell r="A553" t="str">
            <v>E.10.000.049565</v>
          </cell>
          <cell r="B553" t="str">
            <v>Cordoalha para estai de aço galvanizado 7 fios, diâmetro 3/8´ tipo SM, galvanização eletrolítica</v>
          </cell>
          <cell r="C553" t="str">
            <v>M</v>
          </cell>
          <cell r="D553">
            <v>9.9700000000000006</v>
          </cell>
        </row>
        <row r="554">
          <cell r="A554" t="str">
            <v>E.10.000.049575</v>
          </cell>
          <cell r="B554" t="str">
            <v>Esticador para cabo de aço 5/16´ (8 mm) com terminal gancho-olhal</v>
          </cell>
          <cell r="C554" t="str">
            <v>UN</v>
          </cell>
          <cell r="D554">
            <v>22.48</v>
          </cell>
        </row>
        <row r="555">
          <cell r="A555" t="str">
            <v>E.10.000.090472</v>
          </cell>
          <cell r="B555" t="str">
            <v>Cabo de aço galvanizado com alma de aço, diâmetro 5/16´ (7,94mm)</v>
          </cell>
          <cell r="C555" t="str">
            <v>M</v>
          </cell>
          <cell r="D555">
            <v>10.99</v>
          </cell>
        </row>
        <row r="556">
          <cell r="A556" t="str">
            <v>E.10.000.090476</v>
          </cell>
          <cell r="B556" t="str">
            <v>Cabo de aço galvanizado com alma de aço, diâmetro 3/16´ (4,76mm)</v>
          </cell>
          <cell r="C556" t="str">
            <v>M</v>
          </cell>
          <cell r="D556">
            <v>5.64</v>
          </cell>
        </row>
        <row r="557">
          <cell r="A557" t="str">
            <v>E.10.000.090477</v>
          </cell>
          <cell r="B557" t="str">
            <v>Cordoalha de aço galvanizado, diâmetro de 1/4´ (6,35mm), tipo HS, galvanização à fogo, classe A com 7 fios</v>
          </cell>
          <cell r="C557" t="str">
            <v>M</v>
          </cell>
          <cell r="D557">
            <v>6.59</v>
          </cell>
        </row>
        <row r="558">
          <cell r="A558" t="str">
            <v>E.10.000.092774</v>
          </cell>
          <cell r="B558" t="str">
            <v>Cabo de aço galvanizado com alma de aço, diâmetro 3/8´ (9,52mm)</v>
          </cell>
          <cell r="C558" t="str">
            <v>M</v>
          </cell>
          <cell r="D558">
            <v>16.29</v>
          </cell>
        </row>
        <row r="559">
          <cell r="A559" t="str">
            <v>E.18.000.020159</v>
          </cell>
          <cell r="B559" t="str">
            <v>Barra de apoio lateral para lavatório, para pessoas com mobilidade reduzida, em tubo de aço inoxidável de 1.1/4´, comprimento 25 a 30 cm</v>
          </cell>
          <cell r="C559" t="str">
            <v>UN</v>
          </cell>
          <cell r="D559">
            <v>196.58</v>
          </cell>
        </row>
        <row r="560">
          <cell r="A560" t="str">
            <v>E.18.000.027519</v>
          </cell>
          <cell r="B560" t="str">
            <v>Barreira de proteção perimetral em aço inoxidável, AISI 430, dupla (clipada) instalado com 8 espiras, ref. Iron Wall, Master proteção, Incotela ou equivalente</v>
          </cell>
          <cell r="C560" t="str">
            <v>M</v>
          </cell>
          <cell r="D560">
            <v>37.31</v>
          </cell>
        </row>
        <row r="561">
          <cell r="A561" t="str">
            <v>E.18.000.027523</v>
          </cell>
          <cell r="B561" t="str">
            <v>Colocação de Ouriço, simples ou dupla, com 8 espiras - instalado</v>
          </cell>
          <cell r="C561" t="str">
            <v>M</v>
          </cell>
          <cell r="D561">
            <v>10.08</v>
          </cell>
        </row>
        <row r="562">
          <cell r="A562" t="str">
            <v>E.18.000.030900</v>
          </cell>
          <cell r="B562" t="str">
            <v>Barra de apoio em aço inoxidável AISI 304, diâmetro de 32 mm (1 1/4´), espessura 1,5 mm e comprimento 40 cm</v>
          </cell>
          <cell r="C562" t="str">
            <v>UN</v>
          </cell>
          <cell r="D562">
            <v>134.25</v>
          </cell>
        </row>
        <row r="563">
          <cell r="A563" t="str">
            <v>E.18.000.031010</v>
          </cell>
          <cell r="B563" t="str">
            <v>Barra de apoio, para pessoas com mobilidade reduzida, em tubo de aço inoxidável 1 1/2´, L= 500mm</v>
          </cell>
          <cell r="C563" t="str">
            <v>UN</v>
          </cell>
          <cell r="D563">
            <v>113.99</v>
          </cell>
        </row>
        <row r="564">
          <cell r="A564" t="str">
            <v>E.18.000.031011</v>
          </cell>
          <cell r="B564" t="str">
            <v>Barra de apoio, para pessoas com mobilidade reduzida, em tubo de aço inoxidável 1 1/2´, L= 800mm</v>
          </cell>
          <cell r="C564" t="str">
            <v>UN</v>
          </cell>
          <cell r="D564">
            <v>153.24</v>
          </cell>
        </row>
        <row r="565">
          <cell r="A565" t="str">
            <v>E.18.000.031013</v>
          </cell>
          <cell r="B565" t="str">
            <v>Barra de apoio, para pessoas com mobilidade reduzida, em tubo de aço inoxidável 1 1/2´, L= 800x800mm</v>
          </cell>
          <cell r="C565" t="str">
            <v>UN</v>
          </cell>
          <cell r="D565">
            <v>347.21</v>
          </cell>
        </row>
        <row r="566">
          <cell r="A566" t="str">
            <v>E.18.000.031109</v>
          </cell>
          <cell r="B566" t="str">
            <v>Corrimão em tubo redondo de aço inoxidável AISI 304 liga 18,8, diâmetro nominal de 1 1/2" (38,1mm), espessura de 1,5mm, acabamento escovado, sem arestas vivas, conforme NBR 9050, NBR 9077 E NBR 14718</v>
          </cell>
          <cell r="C566" t="str">
            <v>M</v>
          </cell>
          <cell r="D566">
            <v>504.6</v>
          </cell>
        </row>
        <row r="567">
          <cell r="A567" t="str">
            <v>E.18.000.031932</v>
          </cell>
          <cell r="B567" t="str">
            <v>Corrimão duplo em tubo de aço inoxidável com diâmetro de 1 1/2´ e montantes com diâmetro de 2´, acabamento aço inox 304 escovado, fixado com flange e canopla</v>
          </cell>
          <cell r="C567" t="str">
            <v>M</v>
          </cell>
          <cell r="D567">
            <v>747.6</v>
          </cell>
        </row>
        <row r="568">
          <cell r="A568" t="str">
            <v>E.18.000.031933</v>
          </cell>
          <cell r="B568" t="str">
            <v>Corrimão em tubo de aço inoxidável, diâmetro 1 1/2´ e montantes com diâmetro de 2´, acabamento em aço inox 304 escovado, fixado com flange e canopla</v>
          </cell>
          <cell r="C568" t="str">
            <v>M</v>
          </cell>
          <cell r="D568">
            <v>599.36</v>
          </cell>
        </row>
        <row r="569">
          <cell r="A569" t="str">
            <v>E.18.000.036519</v>
          </cell>
          <cell r="B569" t="str">
            <v>Revestimento em aço inoxidável AISI304, liga18,8 em chapa 20 com espessura de 1mm, acabamento escovado - colocado</v>
          </cell>
          <cell r="C569" t="str">
            <v>M2</v>
          </cell>
          <cell r="D569">
            <v>1183.22</v>
          </cell>
        </row>
        <row r="570">
          <cell r="A570" t="str">
            <v>E.18.000.039079</v>
          </cell>
          <cell r="B570" t="str">
            <v>Placa comemorativa em aço inoxidável escovado, medidas aproximadas de 50cm de largura e 70cm de altura, texto+desenho+parafuos</v>
          </cell>
          <cell r="C570" t="str">
            <v>UN</v>
          </cell>
          <cell r="D570">
            <v>3067.34</v>
          </cell>
        </row>
        <row r="571">
          <cell r="A571" t="str">
            <v>E.18.000.050496</v>
          </cell>
          <cell r="B571" t="str">
            <v>Mesa lateral em aço inoxidável com prateleira inferior, de 2100 x 700 x 850mm</v>
          </cell>
          <cell r="C571" t="str">
            <v>M</v>
          </cell>
          <cell r="D571">
            <v>2861.15</v>
          </cell>
        </row>
        <row r="572">
          <cell r="A572" t="str">
            <v>E.18.000.063554</v>
          </cell>
          <cell r="B572" t="str">
            <v>Abrigo simples em aço inoxidável escovado AISI-304/316, com suporte para mangueira 1 1/2", porta em vidro temperado, 60x90x17cm, ref. Firex, Gilfire, Rwinox ou equivalente</v>
          </cell>
          <cell r="C572" t="str">
            <v>UN</v>
          </cell>
          <cell r="D572">
            <v>2368.71</v>
          </cell>
        </row>
        <row r="573">
          <cell r="A573" t="str">
            <v>E.18.000.067524</v>
          </cell>
          <cell r="B573" t="str">
            <v>Captor pluvial equipado com mecanismo anti-vórtice, corpo em aço inoxidável, grelha em alumínio, DN= 50 mm; ref. linha EPAMS da Saint Gobain ou equivalente</v>
          </cell>
          <cell r="C573" t="str">
            <v>UN</v>
          </cell>
          <cell r="D573">
            <v>3850.32</v>
          </cell>
        </row>
        <row r="574">
          <cell r="A574" t="str">
            <v>E.18.000.067525</v>
          </cell>
          <cell r="B574" t="str">
            <v>Captor pluvial equipado com mecanismo anti-vórtice, corpo em aço inoxidável, grelha em alumínio, DN= 75 mm; ref. linha SMU EPAMS da Saint Gobain ou equivalente</v>
          </cell>
          <cell r="C574" t="str">
            <v>UN</v>
          </cell>
          <cell r="D574">
            <v>4142.2</v>
          </cell>
        </row>
        <row r="575">
          <cell r="A575" t="str">
            <v>E.19.000.025645</v>
          </cell>
          <cell r="B575" t="str">
            <v>Telha ondulada translúcida em polipropileno, 244x110cm, espessura 1,10mm, ref. 177 Esaf, Atco ou equivalente</v>
          </cell>
          <cell r="C575" t="str">
            <v>UN</v>
          </cell>
          <cell r="D575">
            <v>144.52000000000001</v>
          </cell>
        </row>
        <row r="576">
          <cell r="A576" t="str">
            <v>E.20.000.025640</v>
          </cell>
          <cell r="B576" t="str">
            <v>Brise metálico curvo/móvel termoacústico, chapa lisa aluzinc pré-pintada, injeção poliuretano expandido, ref. Termobrise Luxalon 335 da Hunter Douglas, Asa de avião da Refax, BSM335 da Sul Metais ou equivalente</v>
          </cell>
          <cell r="C576" t="str">
            <v>M2</v>
          </cell>
          <cell r="D576">
            <v>1476.89</v>
          </cell>
        </row>
        <row r="577">
          <cell r="A577" t="str">
            <v>E.20.000.091554</v>
          </cell>
          <cell r="B577" t="str">
            <v>Brise metálico fixo em chapa lisa de Aluzinc pré-pintada, espessura de 0,6 mm, seção "U" dimensão 200x75mm, ref. Aerobrise 200 da Hunter Douglas, AB 200 da Refax, BSM-A200 da Sul Metais ou equivalente</v>
          </cell>
          <cell r="C577" t="str">
            <v>M2</v>
          </cell>
          <cell r="D577">
            <v>883.37</v>
          </cell>
        </row>
        <row r="578">
          <cell r="A578" t="str">
            <v>F.03.000.020572</v>
          </cell>
          <cell r="B578" t="str">
            <v>Concreto asfáltico usinado à quente tipo CBUQ, faixa Dersa (faixa 4 ou 5) posto obra</v>
          </cell>
          <cell r="C578" t="str">
            <v>T</v>
          </cell>
          <cell r="D578">
            <v>561.78</v>
          </cell>
        </row>
        <row r="579">
          <cell r="A579" t="str">
            <v>F.03.000.020573</v>
          </cell>
          <cell r="B579" t="str">
            <v>Binder fechado, fornecimento posto obra</v>
          </cell>
          <cell r="C579" t="str">
            <v>T</v>
          </cell>
          <cell r="D579">
            <v>519.23</v>
          </cell>
        </row>
        <row r="580">
          <cell r="A580" t="str">
            <v>F.03.000.024023</v>
          </cell>
          <cell r="B580" t="str">
            <v>Manta asfáltica plastomérica com armadura filme de poliéster tipo III, espessura 4mm, face exposta em geotêxtil, Premium Geotêxtil da Viapol ou equivalente</v>
          </cell>
          <cell r="C580" t="str">
            <v>M2</v>
          </cell>
          <cell r="D580">
            <v>54.58</v>
          </cell>
        </row>
        <row r="581">
          <cell r="A581" t="str">
            <v>F.03.000.024031</v>
          </cell>
          <cell r="B581" t="str">
            <v>Papel betumado KRAFT</v>
          </cell>
          <cell r="C581" t="str">
            <v>M2</v>
          </cell>
          <cell r="D581">
            <v>4.57</v>
          </cell>
        </row>
        <row r="582">
          <cell r="A582" t="str">
            <v>F.03.000.024034</v>
          </cell>
          <cell r="B582" t="str">
            <v>Asfalto oxidado tipo II (NBR9910), ref. Denver asfalto OX ou 084 da Petrox ou equivalente</v>
          </cell>
          <cell r="C582" t="str">
            <v>KG</v>
          </cell>
          <cell r="D582">
            <v>16.96</v>
          </cell>
        </row>
        <row r="583">
          <cell r="A583" t="str">
            <v>F.03.000.024078</v>
          </cell>
          <cell r="B583" t="str">
            <v>Impermeabilização flexível à base polímeros acrílicos; ref. Denvercril Super / Igolflex / Vedapren / Viaflex branco ou equivalente</v>
          </cell>
          <cell r="C583" t="str">
            <v>KG</v>
          </cell>
          <cell r="D583">
            <v>20.57</v>
          </cell>
        </row>
        <row r="584">
          <cell r="A584" t="str">
            <v>F.03.000.024081</v>
          </cell>
          <cell r="B584" t="str">
            <v>Membrana de asfalto modificado com elastômeros cor preta, ref. Vedapren / Otto Baumgart, Denverpren SBS / Denver, Igolflex Preto / Sika ou equivalente</v>
          </cell>
          <cell r="C584" t="str">
            <v>KG</v>
          </cell>
          <cell r="D584">
            <v>20.9</v>
          </cell>
        </row>
        <row r="585">
          <cell r="A585" t="str">
            <v>F.03.000.024109</v>
          </cell>
          <cell r="B585" t="str">
            <v>Manta asfáltica com armadura filme de poliéster, tipo III-B, espessura de 3 mm, ref. Denvermanta III-B Denver Global, Torodin III-B Viapol, Premium Poliéster III-B Viapol ou equivalente</v>
          </cell>
          <cell r="C585" t="str">
            <v>M2</v>
          </cell>
          <cell r="D585">
            <v>45.78</v>
          </cell>
        </row>
        <row r="586">
          <cell r="A586" t="str">
            <v>F.03.000.024110</v>
          </cell>
          <cell r="B586" t="str">
            <v>Manta asfáltica com armadura filme de poliéster, tipo III-B, espessura de 4 mm, ref. Denvermanta III-B Denver Global, Torodin III-B Viapol, Premium Poliéster III-B Viapol ou equivalente</v>
          </cell>
          <cell r="C586" t="str">
            <v>M2</v>
          </cell>
          <cell r="D586">
            <v>50.46</v>
          </cell>
        </row>
        <row r="587">
          <cell r="A587" t="str">
            <v>F.03.000.024111</v>
          </cell>
          <cell r="B587" t="str">
            <v>Manta asfáltica tipo III-B, esp. 3mm, face exposta em geotêxtil, ref. Denvermanta Geotêxtil III-B -Denver Global, Torodin Geotêxtil III-B e Premium III-B Viapol ou equivalente</v>
          </cell>
          <cell r="C587" t="str">
            <v>M2</v>
          </cell>
          <cell r="D587">
            <v>48.37</v>
          </cell>
        </row>
        <row r="588">
          <cell r="A588" t="str">
            <v>F.03.000.024534</v>
          </cell>
          <cell r="B588" t="str">
            <v>Isolamento térmico em espuma elastomérica, espessura de 9 a 12 mm, para tubulação água quente e refrigeração, diâmetro de 1/4´ (cobre)</v>
          </cell>
          <cell r="C588" t="str">
            <v>M</v>
          </cell>
          <cell r="D588">
            <v>4.16</v>
          </cell>
        </row>
        <row r="589">
          <cell r="A589" t="str">
            <v>F.03.000.024535</v>
          </cell>
          <cell r="B589" t="str">
            <v>Isolamento térmico em espuma elastomérica, espessura de 9 a 12 mm, para tubulação água quente e refrigeração, diâmetro de 5/8´ (cobre) ou 1/4´ (ferro)</v>
          </cell>
          <cell r="C589" t="str">
            <v>M</v>
          </cell>
          <cell r="D589">
            <v>5.52</v>
          </cell>
        </row>
        <row r="590">
          <cell r="A590" t="str">
            <v>F.03.000.024549</v>
          </cell>
          <cell r="B590" t="str">
            <v>Manta elastomérica para tubulação de água quente e refrigeração, espessura de 19 a 26 mm</v>
          </cell>
          <cell r="C590" t="str">
            <v>M2</v>
          </cell>
          <cell r="D590">
            <v>191.43</v>
          </cell>
        </row>
        <row r="591">
          <cell r="A591" t="str">
            <v>F.03.000.024550</v>
          </cell>
          <cell r="B591" t="str">
            <v>Isolamento térmico em espuma elastomérica, espessura de 19 a 26 mm, para tubulação de água quente e refrigeração, diâmetro de 3/8" (cobre) e 1/8" (ferro)</v>
          </cell>
          <cell r="C591" t="str">
            <v>M</v>
          </cell>
          <cell r="D591">
            <v>13.5</v>
          </cell>
        </row>
        <row r="592">
          <cell r="A592" t="str">
            <v>F.03.000.024551</v>
          </cell>
          <cell r="B592" t="str">
            <v>Isolamento térmico em espuma elastomérica, espessura de 19 a 26 mm, para tubulação de água quente e refrigeração, diâmetro de 3/4" (cobre) e 3/8" (ferro)</v>
          </cell>
          <cell r="C592" t="str">
            <v>M</v>
          </cell>
          <cell r="D592">
            <v>16.2</v>
          </cell>
        </row>
        <row r="593">
          <cell r="A593" t="str">
            <v>F.03.000.024702</v>
          </cell>
          <cell r="B593" t="str">
            <v>Asfalto betuminoso (CAP 85/100= CAP 7)(CAP 50/60= CAP 20)</v>
          </cell>
          <cell r="C593" t="str">
            <v>KG</v>
          </cell>
          <cell r="D593">
            <v>6.62</v>
          </cell>
        </row>
        <row r="594">
          <cell r="A594" t="str">
            <v>F.03.000.024704</v>
          </cell>
          <cell r="B594" t="str">
            <v>Emulsão RR-1-C</v>
          </cell>
          <cell r="C594" t="str">
            <v>KG</v>
          </cell>
          <cell r="D594">
            <v>5.19</v>
          </cell>
        </row>
        <row r="595">
          <cell r="A595" t="str">
            <v>F.03.000.024705</v>
          </cell>
          <cell r="B595" t="str">
            <v>Asfalto diluído CM-30</v>
          </cell>
          <cell r="C595" t="str">
            <v>KG</v>
          </cell>
          <cell r="D595">
            <v>9.1</v>
          </cell>
        </row>
        <row r="596">
          <cell r="A596" t="str">
            <v>F.03.000.039005</v>
          </cell>
          <cell r="B596" t="str">
            <v>Pintura impermeabilizante com asfalto oxidado e solventes orgânicos, ref. Viabit/Viapol, Neutrol/Otto Baumgart/IGOL55 Sika, ou equivalente</v>
          </cell>
          <cell r="C596" t="str">
            <v>L</v>
          </cell>
          <cell r="D596">
            <v>22.6</v>
          </cell>
        </row>
        <row r="597">
          <cell r="A597" t="str">
            <v>F.04.000.025523</v>
          </cell>
          <cell r="B597" t="str">
            <v>Cumeeira para telha de poliester reforçado com fibra de vidro (PRFV), perfil trapezoidal 49 ou kalheta; ref. Coberfibras, Cersan, Fibratel Telhas, Doplast ou equivalente</v>
          </cell>
          <cell r="C597" t="str">
            <v>M</v>
          </cell>
          <cell r="D597">
            <v>121.52</v>
          </cell>
        </row>
        <row r="598">
          <cell r="A598" t="str">
            <v>F.04.000.025549</v>
          </cell>
          <cell r="B598" t="str">
            <v>Domo em acrílico fixado com perfil de alumínio, de 1,05 x 1,05 m ref. Alumecril, Domoplast ou equivalente - instalado</v>
          </cell>
          <cell r="C598" t="str">
            <v>UN</v>
          </cell>
          <cell r="D598">
            <v>820.32</v>
          </cell>
        </row>
        <row r="599">
          <cell r="A599" t="str">
            <v>F.04.000.025550</v>
          </cell>
          <cell r="B599" t="str">
            <v>Chapa em policarbonato alveolar bronze de 6 x 1050 x 6000 mm</v>
          </cell>
          <cell r="C599" t="str">
            <v>UN</v>
          </cell>
          <cell r="D599">
            <v>463.91</v>
          </cell>
        </row>
        <row r="600">
          <cell r="A600" t="str">
            <v>F.04.000.025600</v>
          </cell>
          <cell r="B600" t="str">
            <v>Chapa em policarbonato compacto, cor fumê/bronze, espessura de 6mm</v>
          </cell>
          <cell r="C600" t="str">
            <v>M2</v>
          </cell>
          <cell r="D600">
            <v>553.32000000000005</v>
          </cell>
        </row>
        <row r="601">
          <cell r="A601" t="str">
            <v>F.04.000.025601</v>
          </cell>
          <cell r="B601" t="str">
            <v>Chapa em policarbonato compacto, cor cristal, espessura de 6mm</v>
          </cell>
          <cell r="C601" t="str">
            <v>M2</v>
          </cell>
          <cell r="D601">
            <v>439.48</v>
          </cell>
        </row>
        <row r="602">
          <cell r="A602" t="str">
            <v>F.04.000.025602</v>
          </cell>
          <cell r="B602" t="str">
            <v>Chapa em policarbonato compacto, cor cristal, espessura de 10mm</v>
          </cell>
          <cell r="C602" t="str">
            <v>M2</v>
          </cell>
          <cell r="D602">
            <v>755.81</v>
          </cell>
        </row>
        <row r="603">
          <cell r="A603" t="str">
            <v>F.04.000.025608</v>
          </cell>
          <cell r="B603" t="str">
            <v>Telha de poliester reforçado com fibra de vidro (PRFV), perfil trapezoidal 49 ou kalheta, com espessura de 1,5mm; ref. Coberfibras, Cersan, Fibratel Telhas, Doplast ou equivalente</v>
          </cell>
          <cell r="C603" t="str">
            <v>M2</v>
          </cell>
          <cell r="D603">
            <v>88.59</v>
          </cell>
        </row>
        <row r="604">
          <cell r="A604" t="str">
            <v>F.04.000.025638</v>
          </cell>
          <cell r="B604" t="str">
            <v>Chapa em policarbonato alveolar bronze de 10 x 2100 x 6000 mm</v>
          </cell>
          <cell r="C604" t="str">
            <v>UN</v>
          </cell>
          <cell r="D604">
            <v>1509.75</v>
          </cell>
        </row>
        <row r="605">
          <cell r="A605" t="str">
            <v>F.04.000.025642</v>
          </cell>
          <cell r="B605" t="str">
            <v>Chapa em policarbonato alveolar translúcido de 10 x 2100 x 6000 mm</v>
          </cell>
          <cell r="C605" t="str">
            <v>UN</v>
          </cell>
          <cell r="D605">
            <v>1474.93</v>
          </cell>
        </row>
        <row r="606">
          <cell r="A606" t="str">
            <v>F.04.000.026505</v>
          </cell>
          <cell r="B606" t="str">
            <v>Calço plástico para telha ondulada, 18 mm</v>
          </cell>
          <cell r="C606" t="str">
            <v>UN</v>
          </cell>
          <cell r="D606">
            <v>2.0299999999999998</v>
          </cell>
        </row>
        <row r="607">
          <cell r="A607" t="str">
            <v>F.04.000.026506</v>
          </cell>
          <cell r="B607" t="str">
            <v>Calço plástico para telha trapezoidal, 38 mm</v>
          </cell>
          <cell r="C607" t="str">
            <v>UN</v>
          </cell>
          <cell r="D607">
            <v>1.66</v>
          </cell>
        </row>
        <row r="608">
          <cell r="A608" t="str">
            <v>F.04.000.090497</v>
          </cell>
          <cell r="B608" t="str">
            <v>Chapa em policarbonato alveolar de 6mm</v>
          </cell>
          <cell r="C608" t="str">
            <v>M2</v>
          </cell>
          <cell r="D608">
            <v>66.63</v>
          </cell>
        </row>
        <row r="609">
          <cell r="A609" t="str">
            <v>F.07.000.022013</v>
          </cell>
          <cell r="B609" t="str">
            <v>Poliestireno expandido densidade 9 a 10 kg/m³ - P1 para enchimento</v>
          </cell>
          <cell r="C609" t="str">
            <v>M3</v>
          </cell>
          <cell r="D609">
            <v>310.76</v>
          </cell>
        </row>
        <row r="610">
          <cell r="A610" t="str">
            <v>F.07.000.022016</v>
          </cell>
          <cell r="B610" t="str">
            <v>EPS (poliestireno expandido) tipo 5F com densidade de 22,5 kg/m³, antichamas (tipo F), resistência a compressão de 104 KPa, deformação de 10%, em blocos</v>
          </cell>
          <cell r="C610" t="str">
            <v>M3</v>
          </cell>
          <cell r="D610">
            <v>1121.48</v>
          </cell>
        </row>
        <row r="611">
          <cell r="A611" t="str">
            <v>F.07.000.024075</v>
          </cell>
          <cell r="B611" t="str">
            <v>Manta de lã de vidro e/ou lã de rocha de 2´</v>
          </cell>
          <cell r="C611" t="str">
            <v>M2</v>
          </cell>
          <cell r="D611">
            <v>27.6</v>
          </cell>
        </row>
        <row r="612">
          <cell r="A612" t="str">
            <v>F.07.000.024507</v>
          </cell>
          <cell r="B612" t="str">
            <v>Poliestireno expandido P-III (isopor), espessura de 10mm</v>
          </cell>
          <cell r="C612" t="str">
            <v>M2</v>
          </cell>
          <cell r="D612">
            <v>9.15</v>
          </cell>
        </row>
        <row r="613">
          <cell r="A613" t="str">
            <v>F.07.000.024513</v>
          </cell>
          <cell r="B613" t="str">
            <v>Poliestireno expandido P-III (isopor), espessura de 20mm</v>
          </cell>
          <cell r="C613" t="str">
            <v>M2</v>
          </cell>
          <cell r="D613">
            <v>18.22</v>
          </cell>
        </row>
        <row r="614">
          <cell r="A614" t="str">
            <v>F.07.000.024536</v>
          </cell>
          <cell r="B614" t="str">
            <v>Isolamento térmico em espuma elastomérica, espessura de 9 a 12 mm, para tubulação água quente e refrigeração, diâmetro de 1/2´ (cobre)</v>
          </cell>
          <cell r="C614" t="str">
            <v>M</v>
          </cell>
          <cell r="D614">
            <v>4.43</v>
          </cell>
        </row>
        <row r="615">
          <cell r="A615" t="str">
            <v>F.07.000.024537</v>
          </cell>
          <cell r="B615" t="str">
            <v>Isolamento térmico em espuma elastomérica, espessura de 9 a 12 mm, para tubulação água quente e refrigeração, diâmetro de 1´ (cobre)</v>
          </cell>
          <cell r="C615" t="str">
            <v>M</v>
          </cell>
          <cell r="D615">
            <v>6.55</v>
          </cell>
        </row>
        <row r="616">
          <cell r="A616" t="str">
            <v>F.07.000.024538</v>
          </cell>
          <cell r="B616" t="str">
            <v>Isolamento térmico em espuma elastomérica, espessura de 19 a 26 mm, para tubulação água quente e refrigeração, diâmetro de 7/8´ (cobre) / 1/2´ (ferro)</v>
          </cell>
          <cell r="C616" t="str">
            <v>M</v>
          </cell>
          <cell r="D616">
            <v>18.989999999999998</v>
          </cell>
        </row>
        <row r="617">
          <cell r="A617" t="str">
            <v>F.07.000.024539</v>
          </cell>
          <cell r="B617" t="str">
            <v>Isolamento térmico em espuma elastomérica, espessura de 19 a 26 mm, para tubulação água quente e refrigeração, diâmetro de 1 1/8´ (cobre) / 3/4´ (ferro)</v>
          </cell>
          <cell r="C617" t="str">
            <v>M</v>
          </cell>
          <cell r="D617">
            <v>23.7</v>
          </cell>
        </row>
        <row r="618">
          <cell r="A618" t="str">
            <v>F.07.000.024540</v>
          </cell>
          <cell r="B618" t="str">
            <v>Isolamento térmico em espuma elastomérica, espessura de 19 a 26 mm, para tubulação água quente e refrigeração, diâmetro de 1 3/8´ (cobre) ou 1´ (ferro)</v>
          </cell>
          <cell r="C618" t="str">
            <v>M</v>
          </cell>
          <cell r="D618">
            <v>27.32</v>
          </cell>
        </row>
        <row r="619">
          <cell r="A619" t="str">
            <v>F.07.000.024541</v>
          </cell>
          <cell r="B619" t="str">
            <v>Isolamento térmico em espuma elastomérica, espessura de 19 a 26 mm, para tubulação água quente e refrigeração, diâmetro de 1 5/8´ (cobre) ou 1 1/4´ (ferro)</v>
          </cell>
          <cell r="C619" t="str">
            <v>M</v>
          </cell>
          <cell r="D619">
            <v>31.1</v>
          </cell>
        </row>
        <row r="620">
          <cell r="A620" t="str">
            <v>F.07.000.024542</v>
          </cell>
          <cell r="B620" t="str">
            <v>Isolamento térmico em espuma elastomérica, espessura de 19 a 26 mm, para tubulação água quente e refrigeração, diâmetro de 1 1/2´ (ferro)</v>
          </cell>
          <cell r="C620" t="str">
            <v>M</v>
          </cell>
          <cell r="D620">
            <v>35.64</v>
          </cell>
        </row>
        <row r="621">
          <cell r="A621" t="str">
            <v>F.07.000.024543</v>
          </cell>
          <cell r="B621" t="str">
            <v>Isolamento térmico em espuma elastomérica, espessura de 19 a 26 mm, para tubulação água quente e refrigeração, diâmetro de 2´ (ferro)</v>
          </cell>
          <cell r="C621" t="str">
            <v>M</v>
          </cell>
          <cell r="D621">
            <v>41.87</v>
          </cell>
        </row>
        <row r="622">
          <cell r="A622" t="str">
            <v>F.07.000.024544</v>
          </cell>
          <cell r="B622" t="str">
            <v>Isolamento térmico em espuma elastomérica, espessura de 19 a 26 mm, para tubulação água quente e refrigeração, diâmetro de 2 1/2´ (ferro)</v>
          </cell>
          <cell r="C622" t="str">
            <v>M</v>
          </cell>
          <cell r="D622">
            <v>51.06</v>
          </cell>
        </row>
        <row r="623">
          <cell r="A623" t="str">
            <v>F.07.000.024545</v>
          </cell>
          <cell r="B623" t="str">
            <v>Isolamento térmico em espuma elastomérica, espessura de 19 a 26 mm, para tubulação água quente e refrigeração, diâmetro de 3 1/2´ (cobre) / 3´ (ferro)</v>
          </cell>
          <cell r="C623" t="str">
            <v>M</v>
          </cell>
          <cell r="D623">
            <v>55.09</v>
          </cell>
        </row>
        <row r="624">
          <cell r="A624" t="str">
            <v>F.07.000.024546</v>
          </cell>
          <cell r="B624" t="str">
            <v>Isolamento térmico em espuma elastomérica, espessura de 19 a 26 mm, para tubulação água quente e refrigeração, diâmetro de 4´ (ferro)</v>
          </cell>
          <cell r="C624" t="str">
            <v>M</v>
          </cell>
          <cell r="D624">
            <v>79.83</v>
          </cell>
        </row>
        <row r="625">
          <cell r="A625" t="str">
            <v>F.07.000.024547</v>
          </cell>
          <cell r="B625" t="str">
            <v>Isolamento térmico em espuma elastomérica, espessura de 19 a 26 mm, para tubulação água quente e refrigeração, diâmetro de 5´ (ferro)</v>
          </cell>
          <cell r="C625" t="str">
            <v>M</v>
          </cell>
          <cell r="D625">
            <v>98.94</v>
          </cell>
        </row>
        <row r="626">
          <cell r="A626" t="str">
            <v>F.07.000.024548</v>
          </cell>
          <cell r="B626" t="str">
            <v>Isolamento térmico em espuma elastomérica, espessura de 19 a 26 mm, para tubulação água quente e refrigeração, diâmetro de 6´ (ferro)</v>
          </cell>
          <cell r="C626" t="str">
            <v>M</v>
          </cell>
          <cell r="D626">
            <v>128.83000000000001</v>
          </cell>
        </row>
        <row r="627">
          <cell r="A627" t="str">
            <v>F.07.000.024551</v>
          </cell>
          <cell r="B627" t="str">
            <v>Manta em fibra cerâmica aluminizada, espessura de 38 mm, densidade 96 kg/m³, comprimento de fibra (médio) 100mm, para isolamento térmico de duto de pressurização</v>
          </cell>
          <cell r="C627" t="str">
            <v>M2</v>
          </cell>
          <cell r="D627">
            <v>73.430000000000007</v>
          </cell>
        </row>
        <row r="628">
          <cell r="A628" t="str">
            <v>F.07.000.024571</v>
          </cell>
          <cell r="B628" t="str">
            <v>Manta de lã de vidro e/ou lã de rocha de 1´</v>
          </cell>
          <cell r="C628" t="str">
            <v>M2</v>
          </cell>
          <cell r="D628">
            <v>21.22</v>
          </cell>
        </row>
        <row r="629">
          <cell r="A629" t="str">
            <v>F.08.000.020301</v>
          </cell>
          <cell r="B629" t="str">
            <v>Placa neoprene fretado para apoio-Dm³</v>
          </cell>
          <cell r="C629" t="str">
            <v>DM3</v>
          </cell>
          <cell r="D629">
            <v>128.47</v>
          </cell>
        </row>
        <row r="630">
          <cell r="A630" t="str">
            <v>F.08.000.024103</v>
          </cell>
          <cell r="B630" t="str">
            <v>Mastique silicone Silix 567; referência comercial Rhodia / Dow Corning 790 ou equivalente</v>
          </cell>
          <cell r="C630" t="str">
            <v>bg</v>
          </cell>
          <cell r="D630">
            <v>30.91</v>
          </cell>
        </row>
        <row r="631">
          <cell r="A631" t="str">
            <v>F.08.000.028059</v>
          </cell>
          <cell r="B631" t="str">
            <v>Perfil de acabamento com borracha termoplástica vulcanizada de embutir, para junta dilatação piso-piso, fixação em perfis de alumínio, ref. GFTW100V/GFT100x2" da CS Brasil ou equivalente</v>
          </cell>
          <cell r="C631" t="str">
            <v>M</v>
          </cell>
          <cell r="D631">
            <v>234.26</v>
          </cell>
        </row>
        <row r="632">
          <cell r="A632" t="str">
            <v>F.08.000.028060</v>
          </cell>
          <cell r="B632" t="str">
            <v>Perfil de acabamento com borracha santoprene de embutir, para junta de dilatação, piso-parede, fixação em perfis de alumínio, ref. Cosimo Cataldo ou equivalente</v>
          </cell>
          <cell r="C632" t="str">
            <v>M</v>
          </cell>
          <cell r="D632">
            <v>332.6</v>
          </cell>
        </row>
        <row r="633">
          <cell r="A633" t="str">
            <v>F.08.000.028061</v>
          </cell>
          <cell r="B633" t="str">
            <v>Perfil de acabamento com borracha santoprene de embutir, para junta dilatação parede-parede ou forro-forro, fixação em perfis de alumínio, ref. Cosimo Cataldo ou equivalente</v>
          </cell>
          <cell r="C633" t="str">
            <v>M</v>
          </cell>
          <cell r="D633">
            <v>125.31</v>
          </cell>
        </row>
        <row r="634">
          <cell r="A634" t="str">
            <v>F.08.000.028062</v>
          </cell>
          <cell r="B634" t="str">
            <v>Perfil de acabamento com borracha santoprene de embutir, para junta dilatação parede-parede ou forro-forro-canto, fixação em perfis de alumínio, ref. Cosimo Cataldo ou equivalente</v>
          </cell>
          <cell r="C634" t="str">
            <v>M</v>
          </cell>
          <cell r="D634">
            <v>117.8</v>
          </cell>
        </row>
        <row r="635">
          <cell r="A635" t="str">
            <v>F.08.000.028065</v>
          </cell>
          <cell r="B635" t="str">
            <v>Mastique elástico poliuretano para juntas; referência comercial Vedaflex da Otto Baumgart, Sikaflex 1A da Sika ou equivalente</v>
          </cell>
          <cell r="C635" t="str">
            <v>bg</v>
          </cell>
          <cell r="D635">
            <v>57.94</v>
          </cell>
        </row>
        <row r="636">
          <cell r="A636" t="str">
            <v>F.08.000.033572</v>
          </cell>
          <cell r="B636" t="str">
            <v>Friso para junta de dilatação em revestimento granito lavado tipo Fulget</v>
          </cell>
          <cell r="C636" t="str">
            <v>M</v>
          </cell>
          <cell r="D636">
            <v>11.44</v>
          </cell>
        </row>
        <row r="637">
          <cell r="A637" t="str">
            <v>F.08.000.036004</v>
          </cell>
          <cell r="B637" t="str">
            <v>Junta estrutural, UT10VMA Uniontech / JJ1015M Jeene</v>
          </cell>
          <cell r="C637" t="str">
            <v>M</v>
          </cell>
          <cell r="D637">
            <v>185.28</v>
          </cell>
        </row>
        <row r="638">
          <cell r="A638" t="str">
            <v>F.08.000.036005</v>
          </cell>
          <cell r="B638" t="str">
            <v>Junta estrutural, UT20VMA Uniontech / JJ2027M Jeene</v>
          </cell>
          <cell r="C638" t="str">
            <v>M</v>
          </cell>
          <cell r="D638">
            <v>351.48</v>
          </cell>
        </row>
        <row r="639">
          <cell r="A639" t="str">
            <v>F.08.000.036018</v>
          </cell>
          <cell r="B639" t="str">
            <v>Junta UT25OAE Uniontech / JJ2540VV Jeene, labios poliméricos</v>
          </cell>
          <cell r="C639" t="str">
            <v>M</v>
          </cell>
          <cell r="D639">
            <v>788.16</v>
          </cell>
        </row>
        <row r="640">
          <cell r="A640" t="str">
            <v>F.08.000.036019</v>
          </cell>
          <cell r="B640" t="str">
            <v>Junta UT35OAE Uniontech / JJ3550VV Jeene, labios poliméricos</v>
          </cell>
          <cell r="C640" t="str">
            <v>M</v>
          </cell>
          <cell r="D640">
            <v>1104.1500000000001</v>
          </cell>
        </row>
        <row r="641">
          <cell r="A641" t="str">
            <v>F.08.000.036025</v>
          </cell>
          <cell r="B641" t="str">
            <v>Perfilado termoplast. PVC, Vedacit O-12/Sika O-12</v>
          </cell>
          <cell r="C641" t="str">
            <v>M</v>
          </cell>
          <cell r="D641">
            <v>49.39</v>
          </cell>
        </row>
        <row r="642">
          <cell r="A642" t="str">
            <v>F.08.000.036027</v>
          </cell>
          <cell r="B642" t="str">
            <v>Perfilado termoplast. PVC, Vedacit O-22/Sika O-22</v>
          </cell>
          <cell r="C642" t="str">
            <v>M</v>
          </cell>
          <cell r="D642">
            <v>102.22</v>
          </cell>
        </row>
        <row r="643">
          <cell r="A643" t="str">
            <v>F.08.000.036063</v>
          </cell>
          <cell r="B643" t="str">
            <v>Juntas latão 3/4´x 1/8´</v>
          </cell>
          <cell r="C643" t="str">
            <v>M</v>
          </cell>
          <cell r="D643">
            <v>71.239999999999995</v>
          </cell>
        </row>
        <row r="644">
          <cell r="A644" t="str">
            <v>F.08.000.062026</v>
          </cell>
          <cell r="B644" t="str">
            <v>Guia de polietileno Tarucel, diâmetro de 15 mm</v>
          </cell>
          <cell r="C644" t="str">
            <v>M</v>
          </cell>
          <cell r="D644">
            <v>0.55000000000000004</v>
          </cell>
        </row>
        <row r="645">
          <cell r="A645" t="str">
            <v>F.09.000.024029</v>
          </cell>
          <cell r="B645" t="str">
            <v>Manta geotêxtil com resistência à tração longitudinal de 31kN/m e transversal de 27kN/m, ref. linha Bidim RT ou equivalente</v>
          </cell>
          <cell r="C645" t="str">
            <v>M2</v>
          </cell>
          <cell r="D645">
            <v>16.61</v>
          </cell>
        </row>
        <row r="646">
          <cell r="A646" t="str">
            <v>F.09.000.024049</v>
          </cell>
          <cell r="B646" t="str">
            <v>Manta geotêxtil com resistência à tração longitudinal de 16kN/m e transversal de 14kN/m, ref. linha Bidim RT ou equivalente</v>
          </cell>
          <cell r="C646" t="str">
            <v>M2</v>
          </cell>
          <cell r="D646">
            <v>8.4</v>
          </cell>
        </row>
        <row r="647">
          <cell r="A647" t="str">
            <v>F.09.000.024080</v>
          </cell>
          <cell r="B647" t="str">
            <v>Manta geotêxtil com resistência à tração longitudinal de 10kN/m e transversal de 9kN/m, ref. linha Bidim RT ou equivalente</v>
          </cell>
          <cell r="C647" t="str">
            <v>M2</v>
          </cell>
          <cell r="D647">
            <v>5.67</v>
          </cell>
        </row>
        <row r="648">
          <cell r="A648" t="str">
            <v>F.09.000.092628</v>
          </cell>
          <cell r="B648" t="str">
            <v>Tela de juta (aniagem)</v>
          </cell>
          <cell r="C648" t="str">
            <v>M2</v>
          </cell>
          <cell r="D648">
            <v>7.49</v>
          </cell>
        </row>
        <row r="649">
          <cell r="A649" t="str">
            <v>F.10.000.023573</v>
          </cell>
          <cell r="B649" t="str">
            <v>Forro termoacústico em lã de vidro com acabamento plástico; e= 20 mm, densidade 60 kg/m³, com estrutura de sustentação colocado; ref. Forrovid K-60 ou equivalente</v>
          </cell>
          <cell r="C649" t="str">
            <v>M2</v>
          </cell>
          <cell r="D649">
            <v>92.14</v>
          </cell>
        </row>
        <row r="650">
          <cell r="A650" t="str">
            <v>F.10.000.024058</v>
          </cell>
          <cell r="B650" t="str">
            <v>Lâmina refletiva revestida 2 faces em alumínio, dupla malha de reforço resina termoplástica, alta densidade, laminação c/filme entre camadas, cl. A, norma ABNT NBR15567, espes. 0,20mm; ref. Duralfoil Multi 2 de Gib do Brasil ou equivalente</v>
          </cell>
          <cell r="C650" t="str">
            <v>M2</v>
          </cell>
          <cell r="D650">
            <v>9.24</v>
          </cell>
        </row>
        <row r="651">
          <cell r="A651" t="str">
            <v>F.10.000.024520</v>
          </cell>
          <cell r="B651" t="str">
            <v>Espuma flexível poliuretano poliéter, auto extinguível, superfície em cunhas anecóicas ou ondulado, natural grafite, e=50mm, densidade 28 até 35kg/m³; ref. Sonique Wave 50/10 Vibrasom, Sinus PLus da Isopur ou equivalente</v>
          </cell>
          <cell r="C651" t="str">
            <v>M2</v>
          </cell>
          <cell r="D651">
            <v>123.01</v>
          </cell>
        </row>
        <row r="652">
          <cell r="A652" t="str">
            <v>F.11.000.025601</v>
          </cell>
          <cell r="B652" t="str">
            <v>Telha em fibra vegetal, ondulada de 3mm; ref. Onduline, Fibroflex ou equivalente</v>
          </cell>
          <cell r="C652" t="str">
            <v>M2</v>
          </cell>
          <cell r="D652">
            <v>43.41</v>
          </cell>
        </row>
        <row r="653">
          <cell r="A653" t="str">
            <v>F.11.000.025602</v>
          </cell>
          <cell r="B653" t="str">
            <v>Cumeeira em fibra vegetal, lisa de 3mm; ref. Onduline, Fibroflex ou equivalente</v>
          </cell>
          <cell r="C653" t="str">
            <v>UN</v>
          </cell>
          <cell r="D653">
            <v>84.2</v>
          </cell>
        </row>
        <row r="654">
          <cell r="A654" t="str">
            <v>F.12.000.024008</v>
          </cell>
          <cell r="B654" t="str">
            <v>Fita autoadesiva em poliester de 5 cm, para trincas, ref. Fitafix ou equivalente</v>
          </cell>
          <cell r="C654" t="str">
            <v>M</v>
          </cell>
          <cell r="D654">
            <v>3.6</v>
          </cell>
        </row>
        <row r="655">
          <cell r="A655" t="str">
            <v>F.12.000.024026</v>
          </cell>
          <cell r="B655" t="str">
            <v>Selante endurecedor à base de polímeros siliconados, ref. Otto baugart, Masterkure HD 200WB da Basf ou equivalente</v>
          </cell>
          <cell r="C655" t="str">
            <v>L</v>
          </cell>
          <cell r="D655">
            <v>14.87</v>
          </cell>
        </row>
        <row r="656">
          <cell r="A656" t="str">
            <v>F.12.000.024102</v>
          </cell>
          <cell r="B656" t="str">
            <v>Geomembrana em polietileno PEAD, lisa em ambas as faces com espessura de 1 mm</v>
          </cell>
          <cell r="C656" t="str">
            <v>M2</v>
          </cell>
          <cell r="D656">
            <v>29.24</v>
          </cell>
        </row>
        <row r="657">
          <cell r="A657" t="str">
            <v>F.12.000.028008</v>
          </cell>
          <cell r="B657" t="str">
            <v>Desmoldante para formas</v>
          </cell>
          <cell r="C657" t="str">
            <v>L</v>
          </cell>
          <cell r="D657">
            <v>12.59</v>
          </cell>
        </row>
        <row r="658">
          <cell r="A658" t="str">
            <v>F.12.000.028069</v>
          </cell>
          <cell r="B658" t="str">
            <v>Selante elástico de alto desempenho à base de poliuretano para uso geral, ref. Nitoseal PU30 da Fosroc, Sikaflex-Construction ou equivalente</v>
          </cell>
          <cell r="C658" t="str">
            <v>bg</v>
          </cell>
          <cell r="D658">
            <v>33.15</v>
          </cell>
        </row>
        <row r="659">
          <cell r="A659" t="str">
            <v>F.12.000.028075</v>
          </cell>
          <cell r="B659" t="str">
            <v>Cola de contato para espuma elastomérica, isolamento térmico (uso adesivo industrial), ref. Armaflex 520 ou equivalente</v>
          </cell>
          <cell r="C659" t="str">
            <v>L</v>
          </cell>
          <cell r="D659">
            <v>132.54</v>
          </cell>
        </row>
        <row r="660">
          <cell r="A660" t="str">
            <v>F.12.000.091473</v>
          </cell>
          <cell r="B660" t="str">
            <v>Serviço soldagem geomembrana alta densidade PEAD</v>
          </cell>
          <cell r="C660" t="str">
            <v>M2</v>
          </cell>
          <cell r="D660">
            <v>2.3199999999999998</v>
          </cell>
        </row>
        <row r="661">
          <cell r="A661" t="str">
            <v>F.13.000.025534</v>
          </cell>
          <cell r="B661" t="str">
            <v>Telha ondulada em CRFS (2,13x1,10m) de 8mm</v>
          </cell>
          <cell r="C661" t="str">
            <v>M2</v>
          </cell>
          <cell r="D661">
            <v>53.74</v>
          </cell>
        </row>
        <row r="662">
          <cell r="A662" t="str">
            <v>F.13.000.025535</v>
          </cell>
          <cell r="B662" t="str">
            <v>Cumeeira universal CRFS 0,06, (1,10), perfil ondulado</v>
          </cell>
          <cell r="C662" t="str">
            <v>UN</v>
          </cell>
          <cell r="D662">
            <v>56.53</v>
          </cell>
        </row>
        <row r="663">
          <cell r="A663" t="str">
            <v>F.13.000.025538</v>
          </cell>
          <cell r="B663" t="str">
            <v>Telha tipo Kalheta 44cm CRFS (3,0 x 0,472m)</v>
          </cell>
          <cell r="C663" t="str">
            <v>M2</v>
          </cell>
          <cell r="D663">
            <v>123.15</v>
          </cell>
        </row>
        <row r="664">
          <cell r="A664" t="str">
            <v>F.13.000.025539</v>
          </cell>
          <cell r="B664" t="str">
            <v>Rufo em CRFS 0,08, Tod.1,10m, perfil ondulado</v>
          </cell>
          <cell r="C664" t="str">
            <v>M</v>
          </cell>
          <cell r="D664">
            <v>52.37</v>
          </cell>
        </row>
        <row r="665">
          <cell r="A665" t="str">
            <v>F.13.000.025542</v>
          </cell>
          <cell r="B665" t="str">
            <v>Cumeeira normal em CRFS, perfil ondulado (1,10m)</v>
          </cell>
          <cell r="C665" t="str">
            <v>UN</v>
          </cell>
          <cell r="D665">
            <v>63.17</v>
          </cell>
        </row>
        <row r="666">
          <cell r="A666" t="str">
            <v>F.13.000.025545</v>
          </cell>
          <cell r="B666" t="str">
            <v>Telha ondulada em CRFS (2,13x1,10m) de 6mm</v>
          </cell>
          <cell r="C666" t="str">
            <v>M2</v>
          </cell>
          <cell r="D666">
            <v>36.04</v>
          </cell>
        </row>
        <row r="667">
          <cell r="A667" t="str">
            <v>F.13.000.025551</v>
          </cell>
          <cell r="B667" t="str">
            <v>Cumeeira normal em CRFS, perfil Kalheta 44 (0,608m)</v>
          </cell>
          <cell r="C667" t="str">
            <v>UN</v>
          </cell>
          <cell r="D667">
            <v>39.46</v>
          </cell>
        </row>
        <row r="668">
          <cell r="A668" t="str">
            <v>F.13.000.025552</v>
          </cell>
          <cell r="B668" t="str">
            <v>Telha modulada (onda 50) em CRFS (2,30 x 0,605m)</v>
          </cell>
          <cell r="C668" t="str">
            <v>M2</v>
          </cell>
          <cell r="D668">
            <v>133.87</v>
          </cell>
        </row>
        <row r="669">
          <cell r="A669" t="str">
            <v>F.13.000.025555</v>
          </cell>
          <cell r="B669" t="str">
            <v>Cumeeira normal em CRFS, perfil modulada/onda 50(0,6m)</v>
          </cell>
          <cell r="C669" t="str">
            <v>UN</v>
          </cell>
          <cell r="D669">
            <v>61.41</v>
          </cell>
        </row>
        <row r="670">
          <cell r="A670" t="str">
            <v>F.13.000.025564</v>
          </cell>
          <cell r="B670" t="str">
            <v>Espigão normal CRFS perfil modulada/onda 50(1,22m)</v>
          </cell>
          <cell r="C670" t="str">
            <v>UN</v>
          </cell>
          <cell r="D670">
            <v>86.96</v>
          </cell>
        </row>
        <row r="671">
          <cell r="A671" t="str">
            <v>F.13.000.026001</v>
          </cell>
          <cell r="B671" t="str">
            <v>Espigão universal em CRFS perfil ondulado (1,80m)</v>
          </cell>
          <cell r="C671" t="str">
            <v>UN</v>
          </cell>
          <cell r="D671">
            <v>55.81</v>
          </cell>
        </row>
        <row r="672">
          <cell r="A672" t="str">
            <v>F.14.000.025516</v>
          </cell>
          <cell r="B672" t="str">
            <v>Telha em chapa de aço zincado, pré-pintado, perfil trapezoidal, espessura de 0,50mm, ref.: LR-40 da Perfilor, LR 40 da Eucatex, MBP 40 da MBP ou equivalente</v>
          </cell>
          <cell r="C672" t="str">
            <v>M2</v>
          </cell>
          <cell r="D672">
            <v>92.01</v>
          </cell>
        </row>
        <row r="673">
          <cell r="A673" t="str">
            <v>F.14.000.025529</v>
          </cell>
          <cell r="B673" t="str">
            <v>Cumeeira em chapa de aço zincado, pré-pintada, perfil trapezoidal, espessura de 0,50mm; ref. LR-40 da Perfilor, MBP-40 da MBP, Eucatex ou equivalente</v>
          </cell>
          <cell r="C673" t="str">
            <v>M</v>
          </cell>
          <cell r="D673">
            <v>92.62</v>
          </cell>
        </row>
        <row r="674">
          <cell r="A674" t="str">
            <v>F.14.000.025531</v>
          </cell>
          <cell r="B674" t="str">
            <v>Cumeeira em de aço zincado, pré-pintada, perfil ondulado, espessura de 0,50mm; ref. LR-17 da Perfilor, MBP17,5 da MBP, Eucatex ou equivalente</v>
          </cell>
          <cell r="C674" t="str">
            <v>M</v>
          </cell>
          <cell r="D674">
            <v>98.43</v>
          </cell>
        </row>
        <row r="675">
          <cell r="A675" t="str">
            <v>F.14.000.025532</v>
          </cell>
          <cell r="B675" t="str">
            <v>Telha em chapa de aço zincado, grau "B", 260g/m2, perfil trapezoidal, esp.0,80 mm, h=120 mm, autoportante; ref. A120 da Eucatex ou equivalente</v>
          </cell>
          <cell r="C675" t="str">
            <v>M2</v>
          </cell>
          <cell r="D675">
            <v>123.81</v>
          </cell>
        </row>
        <row r="676">
          <cell r="A676" t="str">
            <v>F.14.000.025563</v>
          </cell>
          <cell r="B676" t="str">
            <v>Telha sanduíche chapa de aço zincado, perfil trapezoidal, pré-pintada, esp. 0,50 mm, miolo poliestireno expandido classe F2, espessura de 30 mm; ref. MBP / Eucatex ou equivalente</v>
          </cell>
          <cell r="C676" t="str">
            <v>M2</v>
          </cell>
          <cell r="D676">
            <v>183.22</v>
          </cell>
        </row>
        <row r="677">
          <cell r="A677" t="str">
            <v>F.14.000.025576</v>
          </cell>
          <cell r="B677" t="str">
            <v>Telha em chapa de aço zincado, pré-pintada, perfil trapezoidal, espessura de 0,80 mm; ref. LR-100N da Perfilor, MBP 100 da MBP ou equivalente</v>
          </cell>
          <cell r="C677" t="str">
            <v>M2</v>
          </cell>
          <cell r="D677">
            <v>139.47999999999999</v>
          </cell>
        </row>
        <row r="678">
          <cell r="A678" t="str">
            <v>F.14.000.025580</v>
          </cell>
          <cell r="B678" t="str">
            <v>Telha em chapa de aço zincado, pré-pintada, perfil ondulado, espessura de 0,50mm; ref. LR-17 da Pefilor, L17,5 da Eucatex, MBP 17,5 da MBP ou equivalente</v>
          </cell>
          <cell r="C678" t="str">
            <v>M2</v>
          </cell>
          <cell r="D678">
            <v>110.76</v>
          </cell>
        </row>
        <row r="679">
          <cell r="A679" t="str">
            <v>F.14.000.025581</v>
          </cell>
          <cell r="B679" t="str">
            <v>Telha em chapa de aço zincado, pré-pintada, perfil ondulado, espessura de 0.8mm; ref. LR-17 Calandrada da Perfilor, RT 17 calandrada da MBP ou equivalente</v>
          </cell>
          <cell r="C679" t="str">
            <v>M2</v>
          </cell>
          <cell r="D679">
            <v>170.84</v>
          </cell>
        </row>
        <row r="680">
          <cell r="A680" t="str">
            <v>F.14.000.068001</v>
          </cell>
          <cell r="B680" t="str">
            <v>Calha em chapa galvanizada 26 desenvolvimento 0,33 m</v>
          </cell>
          <cell r="C680" t="str">
            <v>M</v>
          </cell>
          <cell r="D680">
            <v>33.08</v>
          </cell>
        </row>
        <row r="681">
          <cell r="A681" t="str">
            <v>F.14.000.068002</v>
          </cell>
          <cell r="B681" t="str">
            <v>Calha em chapa galvanizada 26 desenvolvimento 0,50 m</v>
          </cell>
          <cell r="C681" t="str">
            <v>M</v>
          </cell>
          <cell r="D681">
            <v>46.79</v>
          </cell>
        </row>
        <row r="682">
          <cell r="A682" t="str">
            <v>F.14.000.068025</v>
          </cell>
          <cell r="B682" t="str">
            <v>Calha em chapa galvanizada 24 desenvolvimento 0,33 m</v>
          </cell>
          <cell r="C682" t="str">
            <v>M</v>
          </cell>
          <cell r="D682">
            <v>44.03</v>
          </cell>
        </row>
        <row r="683">
          <cell r="A683" t="str">
            <v>F.14.000.068026</v>
          </cell>
          <cell r="B683" t="str">
            <v>Calha em chapa galvanizada 24 desenvolvimento 0,50 m</v>
          </cell>
          <cell r="C683" t="str">
            <v>M</v>
          </cell>
          <cell r="D683">
            <v>66.55</v>
          </cell>
        </row>
        <row r="684">
          <cell r="A684" t="str">
            <v>F.14.000.068027</v>
          </cell>
          <cell r="B684" t="str">
            <v>Calha em chapa galvanizada 24 desenvolvimento 1,00 m</v>
          </cell>
          <cell r="C684" t="str">
            <v>M</v>
          </cell>
          <cell r="D684">
            <v>133.29</v>
          </cell>
        </row>
        <row r="685">
          <cell r="A685" t="str">
            <v>F.14.000.092046</v>
          </cell>
          <cell r="B685" t="str">
            <v>Telha sanduíche chapa de aço zincado pré-pintada, perfil trapezoidal, h= 25mm para face inferior e superior, esp. 0,50 mm, miolo lã de rocha FRS 32 de 50 mm, para montar; ref. MBP ou equivalente</v>
          </cell>
          <cell r="C685" t="str">
            <v>M2</v>
          </cell>
          <cell r="D685">
            <v>240.03</v>
          </cell>
        </row>
        <row r="686">
          <cell r="A686" t="str">
            <v>F.14.000.092047</v>
          </cell>
          <cell r="B686" t="str">
            <v>Telha sanduíche chapa de aço zincado pré pintada, perfil trapezoidal, h= 40mm para face inferior e superior, esp. 0,50 mm, miolo poliuretano injetado 30 kg/m3 de 30 mm, montada</v>
          </cell>
          <cell r="C686" t="str">
            <v>M2</v>
          </cell>
          <cell r="D686">
            <v>243.27</v>
          </cell>
        </row>
        <row r="687">
          <cell r="A687" t="str">
            <v>G.01.000.022500</v>
          </cell>
          <cell r="B687" t="str">
            <v>Elemento vazado em cerâmica, tipo quadriculado de 18x18x7cm</v>
          </cell>
          <cell r="C687" t="str">
            <v>UN</v>
          </cell>
          <cell r="D687">
            <v>3.87</v>
          </cell>
        </row>
        <row r="688">
          <cell r="A688" t="str">
            <v>G.01.000.022514</v>
          </cell>
          <cell r="B688" t="str">
            <v>Tijolo especial maciço para alvenaria a vista</v>
          </cell>
          <cell r="C688" t="str">
            <v>UN</v>
          </cell>
          <cell r="D688">
            <v>2.0099999999999998</v>
          </cell>
        </row>
        <row r="689">
          <cell r="A689" t="str">
            <v>G.01.000.022515</v>
          </cell>
          <cell r="B689" t="str">
            <v>Tijolo comum maciço</v>
          </cell>
          <cell r="C689" t="str">
            <v>UN</v>
          </cell>
          <cell r="D689">
            <v>0.5</v>
          </cell>
        </row>
        <row r="690">
          <cell r="A690" t="str">
            <v>G.01.000.022516</v>
          </cell>
          <cell r="B690" t="str">
            <v>Tijolo cerâmico furado "baianinho" de 10 x 19 x 19 cm</v>
          </cell>
          <cell r="C690" t="str">
            <v>UN</v>
          </cell>
          <cell r="D690">
            <v>1.1499999999999999</v>
          </cell>
        </row>
        <row r="691">
          <cell r="A691" t="str">
            <v>G.01.000.022536</v>
          </cell>
          <cell r="B691" t="str">
            <v>Tijolo laminado 5,5 x 11 x 23,5 cm</v>
          </cell>
          <cell r="C691" t="str">
            <v>UN</v>
          </cell>
          <cell r="D691">
            <v>3.31</v>
          </cell>
        </row>
        <row r="692">
          <cell r="A692" t="str">
            <v>G.01.000.022541</v>
          </cell>
          <cell r="B692" t="str">
            <v>Bloco cerâmico para vedação 9 x 19 x 39 cm, uso revestido</v>
          </cell>
          <cell r="C692" t="str">
            <v>UN</v>
          </cell>
          <cell r="D692">
            <v>2.65</v>
          </cell>
        </row>
        <row r="693">
          <cell r="A693" t="str">
            <v>G.01.000.022542</v>
          </cell>
          <cell r="B693" t="str">
            <v>Bloco cerâmico para vedação 14 x 19 x 39 cm</v>
          </cell>
          <cell r="C693" t="str">
            <v>UN</v>
          </cell>
          <cell r="D693">
            <v>3.26</v>
          </cell>
        </row>
        <row r="694">
          <cell r="A694" t="str">
            <v>G.01.000.022543</v>
          </cell>
          <cell r="B694" t="str">
            <v>Bloco cerâmico para vedação 19 x 19 x 39 cm, uso revestido</v>
          </cell>
          <cell r="C694" t="str">
            <v>UN</v>
          </cell>
          <cell r="D694">
            <v>3.76</v>
          </cell>
        </row>
        <row r="695">
          <cell r="A695" t="str">
            <v>G.01.000.022544</v>
          </cell>
          <cell r="B695" t="str">
            <v>Bloco cerâmico estrutural 14 x 19 x 39 cm, uso revestido</v>
          </cell>
          <cell r="C695" t="str">
            <v>UN</v>
          </cell>
          <cell r="D695">
            <v>3.21</v>
          </cell>
        </row>
        <row r="696">
          <cell r="A696" t="str">
            <v>G.01.000.022545</v>
          </cell>
          <cell r="B696" t="str">
            <v>Bloco cerâmico estrutural 19 x 19 x 39 cm, uso revestido</v>
          </cell>
          <cell r="C696" t="str">
            <v>UN</v>
          </cell>
          <cell r="D696">
            <v>3.88</v>
          </cell>
        </row>
        <row r="697">
          <cell r="A697" t="str">
            <v>G.01.000.025501</v>
          </cell>
          <cell r="B697" t="str">
            <v>Telha de barro tipo francesa</v>
          </cell>
          <cell r="C697" t="str">
            <v>UN</v>
          </cell>
          <cell r="D697">
            <v>3.48</v>
          </cell>
        </row>
        <row r="698">
          <cell r="A698" t="str">
            <v>G.01.000.025508</v>
          </cell>
          <cell r="B698" t="str">
            <v>Telha de barro tipo plan</v>
          </cell>
          <cell r="C698" t="str">
            <v>UN</v>
          </cell>
          <cell r="D698">
            <v>3.5</v>
          </cell>
        </row>
        <row r="699">
          <cell r="A699" t="str">
            <v>G.01.000.025533</v>
          </cell>
          <cell r="B699" t="str">
            <v>Telha de barro tipo italiana</v>
          </cell>
          <cell r="C699" t="str">
            <v>UN</v>
          </cell>
          <cell r="D699">
            <v>1.77</v>
          </cell>
        </row>
        <row r="700">
          <cell r="A700" t="str">
            <v>G.01.000.025536</v>
          </cell>
          <cell r="B700" t="str">
            <v>Telha de barro tipo romana</v>
          </cell>
          <cell r="C700" t="str">
            <v>UN</v>
          </cell>
          <cell r="D700">
            <v>2.14</v>
          </cell>
        </row>
        <row r="701">
          <cell r="A701" t="str">
            <v>G.01.000.025537</v>
          </cell>
          <cell r="B701" t="str">
            <v>Cumeeira para telhas tipo universal</v>
          </cell>
          <cell r="C701" t="str">
            <v>UN</v>
          </cell>
          <cell r="D701">
            <v>3.51</v>
          </cell>
        </row>
        <row r="702">
          <cell r="A702" t="str">
            <v>G.01.000.025639</v>
          </cell>
          <cell r="B702" t="str">
            <v>Final de espigão de barro - (terminal de cumeeira)</v>
          </cell>
          <cell r="C702" t="str">
            <v>UN</v>
          </cell>
          <cell r="D702">
            <v>35.840000000000003</v>
          </cell>
        </row>
        <row r="703">
          <cell r="A703" t="str">
            <v>G.01.000.026042</v>
          </cell>
          <cell r="B703" t="str">
            <v>Telhas cerâmica, tipo colonial paulista (capa e canal)</v>
          </cell>
          <cell r="C703" t="str">
            <v>UN</v>
          </cell>
          <cell r="D703">
            <v>3.05</v>
          </cell>
        </row>
        <row r="704">
          <cell r="A704" t="str">
            <v>G.02.000.022584</v>
          </cell>
          <cell r="B704" t="str">
            <v>Pastilha de porcelana, esmaltada ou natural, para uso em paredes e fachadas internas/externas, formato 2,5x5 cm, diversas cores, ref. linha Decoração e Design da Jatobá, linha Cerâmica Atlas ou equivalente</v>
          </cell>
          <cell r="C704" t="str">
            <v>M2</v>
          </cell>
          <cell r="D704">
            <v>326.89999999999998</v>
          </cell>
        </row>
        <row r="705">
          <cell r="A705" t="str">
            <v>G.02.000.022585</v>
          </cell>
          <cell r="B705" t="str">
            <v>Placa cerâmica extrudada para uso vertical (paredes e fachadas), com garras cônicas, espessura entre 9 e 10 mm, ref. linha Natural da Gail, linha Piscina e Cor e linha Industrial Premium da Cerâmica São Luiz ou equivalente</v>
          </cell>
          <cell r="C705" t="str">
            <v>M2</v>
          </cell>
          <cell r="D705">
            <v>98.74</v>
          </cell>
        </row>
        <row r="706">
          <cell r="A706" t="str">
            <v>G.02.000.023000</v>
          </cell>
          <cell r="B706" t="str">
            <v>Ladrilho hidráulico antiderrapante, tipo rampa, várias cores, de 30x30cm; ref. Ivaí, Mosaico Amazonas ou equivalente</v>
          </cell>
          <cell r="C706" t="str">
            <v>M2</v>
          </cell>
          <cell r="D706">
            <v>76.290000000000006</v>
          </cell>
        </row>
        <row r="707">
          <cell r="A707" t="str">
            <v>G.02.000.023001</v>
          </cell>
          <cell r="B707" t="str">
            <v>Porcelanato esmaltado tipo antiderrapante, com acabamento retificado, indicado para áreas externas, grupo de absorção BIa; referência comercial Eliane, Itagres, Elizabeth, Cecrisa ou equivalente</v>
          </cell>
          <cell r="C707" t="str">
            <v>M2</v>
          </cell>
          <cell r="D707">
            <v>87.88</v>
          </cell>
        </row>
        <row r="708">
          <cell r="A708" t="str">
            <v>G.02.000.023003</v>
          </cell>
          <cell r="B708" t="str">
            <v>Porcelanato esmaltado polido, com acabamento retificado, indicado para áreas internas e ambientes com tráfego médio, grupo de absorção BIa; referência comercial Eliane, Cecrisa-Portinari ou equivalente</v>
          </cell>
          <cell r="C708" t="str">
            <v>M2</v>
          </cell>
          <cell r="D708">
            <v>173.97</v>
          </cell>
        </row>
        <row r="709">
          <cell r="A709" t="str">
            <v>G.02.000.023005</v>
          </cell>
          <cell r="B709" t="str">
            <v>Placa cerâmica esmaltada para parede ou fachada, de 7,5x7,5cm, monocromática; ref. Guaíba OBD da Atlas, Prisma branco da Portobello ou equivalente</v>
          </cell>
          <cell r="C709" t="str">
            <v>M2</v>
          </cell>
          <cell r="D709">
            <v>100.46</v>
          </cell>
        </row>
        <row r="710">
          <cell r="A710" t="str">
            <v>G.02.000.023006</v>
          </cell>
          <cell r="B710" t="str">
            <v>Placa cerâmica esmaltada para parede ou fachada, de 10x10 cm, monocromática, diversas cores; ref. linha esmaltado ou brilhante da Tecnogres, Ibérica White da Strufaldi ou equivalente</v>
          </cell>
          <cell r="C710" t="str">
            <v>M2</v>
          </cell>
          <cell r="D710">
            <v>64.62</v>
          </cell>
        </row>
        <row r="711">
          <cell r="A711" t="str">
            <v>G.02.000.023007</v>
          </cell>
          <cell r="B711" t="str">
            <v>Placa cerâmica esmaltada para parede, ambientes internos, tipo monoporosa; ref. linha Diamante da Eliane, branco acetinado da Artens ou equivalente</v>
          </cell>
          <cell r="C711" t="str">
            <v>M2</v>
          </cell>
          <cell r="D711">
            <v>44.91</v>
          </cell>
        </row>
        <row r="712">
          <cell r="A712" t="str">
            <v>G.02.000.023008</v>
          </cell>
          <cell r="B712" t="str">
            <v>Placa cerâmica esmaltada para parede, de 15x15cm, tipo monocolor, diversas cores; ref. White/azul da Geral, bold cobalto/branco da Pierini ou equivalente</v>
          </cell>
          <cell r="C712" t="str">
            <v>M2</v>
          </cell>
          <cell r="D712">
            <v>55.29</v>
          </cell>
        </row>
        <row r="713">
          <cell r="A713" t="str">
            <v>G.02.000.023009</v>
          </cell>
          <cell r="B713" t="str">
            <v>Placa cerâmica esmaltada para parede, de 20x20cm, tipo monocolor, diversas cores, borda bold, grupo BIIa; ref. Branco liso/Quarter da Pierini, Eliane ou equivalente</v>
          </cell>
          <cell r="C713" t="str">
            <v>M2</v>
          </cell>
          <cell r="D713">
            <v>53</v>
          </cell>
        </row>
        <row r="714">
          <cell r="A714" t="str">
            <v>G.02.000.023017</v>
          </cell>
          <cell r="B714" t="str">
            <v>Placa cerâmica extrudada resistente a altas temperaturas, para pisos indústrias e cozinhas profissionais, alta resistência química e mecânica, espessura mínima 13 mm; ref. Gail, Cerâmica São Luiz ou equivalente</v>
          </cell>
          <cell r="C714" t="str">
            <v>M2</v>
          </cell>
          <cell r="D714">
            <v>108.88</v>
          </cell>
        </row>
        <row r="715">
          <cell r="A715" t="str">
            <v>G.02.000.023018</v>
          </cell>
          <cell r="B715" t="str">
            <v>Rodapé em placa cerâmica extrudada, resistente a altas temperaturas, para pisos industriais e cozinhas profissionais, alta resistência química e mecânica, altura de 10 cm; ref. Gail, Cerâmica São Luiz ou equivalente</v>
          </cell>
          <cell r="C715" t="str">
            <v>M</v>
          </cell>
          <cell r="D715">
            <v>37.380000000000003</v>
          </cell>
        </row>
        <row r="716">
          <cell r="A716" t="str">
            <v>G.02.000.032009</v>
          </cell>
          <cell r="B716" t="str">
            <v>Ladrilho hidráulico para portadores de deficiência física/visual 25x25x2,5cm; ref. Mosaicos Amazonas, Pisos Paulista, Mosaicos Bernardi ou equivalente</v>
          </cell>
          <cell r="C716" t="str">
            <v>M2</v>
          </cell>
          <cell r="D716">
            <v>90.81</v>
          </cell>
        </row>
        <row r="717">
          <cell r="A717" t="str">
            <v>G.02.000.032012</v>
          </cell>
          <cell r="B717" t="str">
            <v>Ladrilho hidráulico para portadores de deficiência física/visual de 30x30cm, espessura de 2,5/3,0cm, diversas cores; ref. Tátil cônico da Paulista, Mosaicos Amazonas, Pisos Paulista, Mosaicos Bernardi ou equivalente</v>
          </cell>
          <cell r="C717" t="str">
            <v>M2</v>
          </cell>
          <cell r="D717">
            <v>104.37</v>
          </cell>
        </row>
        <row r="718">
          <cell r="A718" t="str">
            <v>G.02.000.034499</v>
          </cell>
          <cell r="B718" t="str">
            <v>Placa cerâmica extrudada para piso industrial, de alta resistência química e mecânica, nas dimensões 300 x 300 x 9 mm; referência Gail ou equivalente</v>
          </cell>
          <cell r="C718" t="str">
            <v>M2</v>
          </cell>
          <cell r="D718">
            <v>140.94</v>
          </cell>
        </row>
        <row r="719">
          <cell r="A719" t="str">
            <v>G.02.000.034523</v>
          </cell>
          <cell r="B719" t="str">
            <v>Placa cerâmica esmaltada antiderrapante, área interna com saída para o exterior, grupo de absorção BIIa, classe de abrasão PEI-5, resistência química A; ref. Biancogres, Incepa, Elizabeth ou equivalente</v>
          </cell>
          <cell r="C719" t="str">
            <v>M2</v>
          </cell>
          <cell r="D719">
            <v>124.31</v>
          </cell>
        </row>
        <row r="720">
          <cell r="A720" t="str">
            <v>G.02.000.034525</v>
          </cell>
          <cell r="B720" t="str">
            <v>Placa cerâmica esmaltada para área interna, grupo de absorção BIIb, classe de abrasão PEI-5, resistência química B; ref. Neve/Malta/Bariloche da Formigres, Rotocolor da Angra, Navona da Savane ou equivalente</v>
          </cell>
          <cell r="C720" t="str">
            <v>M2</v>
          </cell>
          <cell r="D720">
            <v>25.41</v>
          </cell>
        </row>
        <row r="721">
          <cell r="A721" t="str">
            <v>G.02.000.034532</v>
          </cell>
          <cell r="B721" t="str">
            <v>Placa cerâmica esmaltada tipo rústica para área interna com saída para o exterior, grupo de absorção BIIb, classe de abrasão PEI-5, resistência química B; ref. Enduro/HD/Tróia da Fornigres, Daros da Porto Ferreira ou equivalente</v>
          </cell>
          <cell r="C721" t="str">
            <v>M2</v>
          </cell>
          <cell r="D721">
            <v>23.87</v>
          </cell>
        </row>
        <row r="722">
          <cell r="A722" t="str">
            <v>G.02.000.034534</v>
          </cell>
          <cell r="B722" t="str">
            <v>Pastilha de porcelana, esmaltada ou natural, para uso em paredes e fachadas internas/externas, formato 5x5 cm, diversas cores, ref. comercial linha Piscina da Jatobá, linhas Revenda e Engenharia da Atlas ou equivalente</v>
          </cell>
          <cell r="C722" t="str">
            <v>M2</v>
          </cell>
          <cell r="D722">
            <v>142.1</v>
          </cell>
        </row>
        <row r="723">
          <cell r="A723" t="str">
            <v>G.02.000.034535</v>
          </cell>
          <cell r="B723" t="str">
            <v>Pastilha de porcelana, esmaltada ou natural, para uso em paredes e fachadas internas/externas, formato 2,5x2,5 cm, diversas cores, ref. comercial linhas Piscina e Mediterranée da Jatobá, linha Revenda da Atlas ou equivalente</v>
          </cell>
          <cell r="C723" t="str">
            <v>M2</v>
          </cell>
          <cell r="D723">
            <v>310.48</v>
          </cell>
        </row>
        <row r="724">
          <cell r="A724" t="str">
            <v>G.02.000.034536</v>
          </cell>
          <cell r="B724" t="str">
            <v>Placa cerâmica extrudada para piso industrial, de alta resistência química e mecânica, com espessura de 9 a 10 mm; ref. Gail, Cerâmica São Luiz ou equivalente</v>
          </cell>
          <cell r="C724" t="str">
            <v>M2</v>
          </cell>
          <cell r="D724">
            <v>95.34</v>
          </cell>
        </row>
        <row r="725">
          <cell r="A725" t="str">
            <v>G.02.000.034537</v>
          </cell>
          <cell r="B725" t="str">
            <v>Placa cerâmica extrudada para piso industrial, de alta resistência química e mecânica, com espessura de 13 a 14 mm; ref. Gail, Cerâmica São Luiz ou equivalente</v>
          </cell>
          <cell r="C725" t="str">
            <v>M2</v>
          </cell>
          <cell r="D725">
            <v>108.88</v>
          </cell>
        </row>
        <row r="726">
          <cell r="A726" t="str">
            <v>G.02.000.034538</v>
          </cell>
          <cell r="B726" t="str">
            <v>Rodapé em placa cerâmica extrudada para piso industrial, de alta resistência química e mecânica, com altura de 10 cm, topo boleado; ref. Gail, Cerâmica São Luiz ou equivalente</v>
          </cell>
          <cell r="C726" t="str">
            <v>M</v>
          </cell>
          <cell r="D726">
            <v>36.9</v>
          </cell>
        </row>
        <row r="727">
          <cell r="A727" t="str">
            <v>G.02.000.034545</v>
          </cell>
          <cell r="B727" t="str">
            <v>Placa cerâmica esmaltada PEI-4 para área interna com saída para o exterior, grupo de absorção BIIb; ref. Classic Avelã da Savane, Chamonix da Incesa, Artens, Geral ou equivalente</v>
          </cell>
          <cell r="C727" t="str">
            <v>M2</v>
          </cell>
          <cell r="D727">
            <v>35.42</v>
          </cell>
        </row>
        <row r="728">
          <cell r="A728" t="str">
            <v>G.02.000.034583</v>
          </cell>
          <cell r="B728" t="str">
            <v>Porcelanato técnico não esmaltado tipo antiderrapante, com acabamento retificado, resistente ao escorregamento, indicado para ambientes externos, grupo de absorção BIa, ref. comercial Eliane, Elizabeth, Portinari ou equivalente</v>
          </cell>
          <cell r="C728" t="str">
            <v>M2</v>
          </cell>
          <cell r="D728">
            <v>120</v>
          </cell>
        </row>
        <row r="729">
          <cell r="A729" t="str">
            <v>G.02.000.034585</v>
          </cell>
          <cell r="B729" t="str">
            <v>Porcelanato esmaltado tipo acetinado, indicado para áreas internas e ambientes com acesso ao exterior, com acabamento tradicional, grupo de absorção BIa; ref. comercial Eliane, Elizabeth, Cecrisa-Portinari ou equivalente</v>
          </cell>
          <cell r="C729" t="str">
            <v>M2</v>
          </cell>
          <cell r="D729">
            <v>75.33</v>
          </cell>
        </row>
        <row r="730">
          <cell r="A730" t="str">
            <v>G.02.000.034590</v>
          </cell>
          <cell r="B730" t="str">
            <v>Porcelanato técnico natural, com acabamento retificado, indicado para áreas internas e ambientes com acesso ao exterior, grupo de absorção BIa; ref. Eliane, Incepa ou equivalente</v>
          </cell>
          <cell r="C730" t="str">
            <v>M2</v>
          </cell>
          <cell r="D730">
            <v>119.12</v>
          </cell>
        </row>
        <row r="731">
          <cell r="A731" t="str">
            <v>G.02.000.034592</v>
          </cell>
          <cell r="B731" t="str">
            <v>Porcelanato técnico polido, indicado para ambientes internos e de médio tráfego, grupo de absorção BIa; referência comercial Eliane, Incepa, Cecrisa-Portinari ou equivalente</v>
          </cell>
          <cell r="C731" t="str">
            <v>M2</v>
          </cell>
          <cell r="D731">
            <v>112.43</v>
          </cell>
        </row>
        <row r="732">
          <cell r="A732" t="str">
            <v>H.01.000.021198</v>
          </cell>
          <cell r="B732" t="str">
            <v>Barra antipânico para porta dupla com travamentos horizontal e vertical completa, com maçaneta tipo alavanca e chave, para vãos de 1,40 a 1,60 m</v>
          </cell>
          <cell r="C732" t="str">
            <v>CJ</v>
          </cell>
          <cell r="D732">
            <v>1167.95</v>
          </cell>
        </row>
        <row r="733">
          <cell r="A733" t="str">
            <v>H.01.000.021199</v>
          </cell>
          <cell r="B733" t="str">
            <v>Barra antipânico para porta dupla com travamentos horizontal e vertical completa, com maçaneta tipo alavanca e chave, para vãos de 1,70 a 2,60 m</v>
          </cell>
          <cell r="C733" t="str">
            <v>CJ</v>
          </cell>
          <cell r="D733">
            <v>1253.67</v>
          </cell>
        </row>
        <row r="734">
          <cell r="A734" t="str">
            <v>H.01.000.021229</v>
          </cell>
          <cell r="B734" t="str">
            <v>Porta corta-fogo classe P.120 de 80 x 210 cm, chapa de aço, com uma folha de abrir, completa, sem barra antipânico</v>
          </cell>
          <cell r="C734" t="str">
            <v>UN</v>
          </cell>
          <cell r="D734">
            <v>1919.88</v>
          </cell>
        </row>
        <row r="735">
          <cell r="A735" t="str">
            <v>H.01.000.021234</v>
          </cell>
          <cell r="B735" t="str">
            <v>Porta corta-fogo classe P.90, em aço galvanizada, com barra antipânico numa face e maçaneta na outra, completa; ref. Authentic ou equivalente</v>
          </cell>
          <cell r="C735" t="str">
            <v>M2</v>
          </cell>
          <cell r="D735">
            <v>1263.98</v>
          </cell>
        </row>
        <row r="736">
          <cell r="A736" t="str">
            <v>H.01.000.021403</v>
          </cell>
          <cell r="B736" t="str">
            <v>Porta corta-fogo classe P.120 de 90 x 210 cm, chapa de aço, com uma folha de abrir, completa, sem barra anti-pânico</v>
          </cell>
          <cell r="C736" t="str">
            <v>UN</v>
          </cell>
          <cell r="D736">
            <v>2146.8000000000002</v>
          </cell>
        </row>
        <row r="737">
          <cell r="A737" t="str">
            <v>H.01.000.031213</v>
          </cell>
          <cell r="B737" t="str">
            <v>Porta corta-fogo classe P.90 de 90 x 210 cm, completa, com maçaneta tipo alavanca e batentes (NBR 11742)</v>
          </cell>
          <cell r="C737" t="str">
            <v>UN</v>
          </cell>
          <cell r="D737">
            <v>1537.18</v>
          </cell>
        </row>
        <row r="738">
          <cell r="A738" t="str">
            <v>H.01.000.031233</v>
          </cell>
          <cell r="B738" t="str">
            <v>Porta corta-fogo classe P.90 de 100 x 210 cm, completa, com maçaneta tipo alavanca e batentes (NBR 11742)</v>
          </cell>
          <cell r="C738" t="str">
            <v>UN</v>
          </cell>
          <cell r="D738">
            <v>1354.76</v>
          </cell>
        </row>
        <row r="739">
          <cell r="A739" t="str">
            <v>H.01.000.031674</v>
          </cell>
          <cell r="B739" t="str">
            <v>Barra antipânico de sobrepor, com maçaneta e chave, com travamento horizontal, para porta em vidro de 1 folha</v>
          </cell>
          <cell r="C739" t="str">
            <v>CJ</v>
          </cell>
          <cell r="D739">
            <v>574.51</v>
          </cell>
        </row>
        <row r="740">
          <cell r="A740" t="str">
            <v>H.01.000.031919</v>
          </cell>
          <cell r="B740" t="str">
            <v>Barra antipânico de sobrepor, com maçaneta e chave, com travamento vertical, para porta em vidro de 2 folhas</v>
          </cell>
          <cell r="C740" t="str">
            <v>CJ</v>
          </cell>
          <cell r="D740">
            <v>1349.71</v>
          </cell>
        </row>
        <row r="741">
          <cell r="A741" t="str">
            <v>H.02.000.030107</v>
          </cell>
          <cell r="B741" t="str">
            <v>Folha de porta veneziana maciça sob medida</v>
          </cell>
          <cell r="C741" t="str">
            <v>M2</v>
          </cell>
          <cell r="D741">
            <v>976.47</v>
          </cell>
        </row>
        <row r="742">
          <cell r="A742" t="str">
            <v>H.02.000.065547</v>
          </cell>
          <cell r="B742" t="str">
            <v>Armário sob medida compensado, revestido folheado madeira (mogno, freijó, imbuia, marfim, cerejeira) dobradiça em aço, puxadores, trinco com chave profundidade até 50cm</v>
          </cell>
          <cell r="C742" t="str">
            <v>M2</v>
          </cell>
          <cell r="D742">
            <v>2025.84</v>
          </cell>
        </row>
        <row r="743">
          <cell r="A743" t="str">
            <v>H.02.000.065548</v>
          </cell>
          <cell r="B743" t="str">
            <v>Armário sob medida compensado, revestido laminado melamínico texturizado, várias cores (post forming) dobradiça em aço, puxadores, trinco com chave, profundidade até 50 cm</v>
          </cell>
          <cell r="C743" t="str">
            <v>M2</v>
          </cell>
          <cell r="D743">
            <v>1739.06</v>
          </cell>
        </row>
        <row r="744">
          <cell r="A744" t="str">
            <v>H.02.000.090738</v>
          </cell>
          <cell r="B744" t="str">
            <v>Folha de porta em madeira para receber vidro, com montantes em imbuia</v>
          </cell>
          <cell r="C744" t="str">
            <v>M2</v>
          </cell>
          <cell r="D744">
            <v>466.35</v>
          </cell>
        </row>
        <row r="745">
          <cell r="A745" t="str">
            <v>H.02.000.090741</v>
          </cell>
          <cell r="B745" t="str">
            <v>Caixilho de madeira maxim-ar</v>
          </cell>
          <cell r="C745" t="str">
            <v>M2</v>
          </cell>
          <cell r="D745">
            <v>966.22</v>
          </cell>
        </row>
        <row r="746">
          <cell r="A746" t="str">
            <v>H.02.000.090797</v>
          </cell>
          <cell r="B746" t="str">
            <v>Instalação de visor (vidro branco de 3mm) de 20x30cm, em porta de madeira colocado</v>
          </cell>
          <cell r="C746" t="str">
            <v>UN</v>
          </cell>
          <cell r="D746">
            <v>278.12</v>
          </cell>
        </row>
        <row r="747">
          <cell r="A747" t="str">
            <v>H.02.000.090798</v>
          </cell>
          <cell r="B747" t="str">
            <v>Prateleira sob medida em compensado, revestido nas 2 faces com laminado fenólico melamínico, e= 20 mm, L= 45 cm, C= 1,20 m - instalado</v>
          </cell>
          <cell r="C747" t="str">
            <v>M2</v>
          </cell>
          <cell r="D747">
            <v>581.88</v>
          </cell>
        </row>
        <row r="748">
          <cell r="A748" t="str">
            <v>H.02.000.090801</v>
          </cell>
          <cell r="B748" t="str">
            <v>Armário tipo prateleira revestido em laminado fenólico melamínico, espessura 20mm - instalado</v>
          </cell>
          <cell r="C748" t="str">
            <v>M2</v>
          </cell>
          <cell r="D748">
            <v>1616.23</v>
          </cell>
        </row>
        <row r="749">
          <cell r="A749" t="str">
            <v>H.02.000.090802</v>
          </cell>
          <cell r="B749" t="str">
            <v>Tampo compensado, espessura de 25 mm, largura de 60 cm, revestimento na face superior em laminado fenólico melamínico - instalado</v>
          </cell>
          <cell r="C749" t="str">
            <v>M</v>
          </cell>
          <cell r="D749">
            <v>474.22</v>
          </cell>
        </row>
        <row r="750">
          <cell r="A750" t="str">
            <v>H.02.000.090916</v>
          </cell>
          <cell r="B750" t="str">
            <v>Armário/gabinete embutido em MDF sob medida, revestido em laminado melamínico, com portas, prateleiras e ferragens - instalado</v>
          </cell>
          <cell r="C750" t="str">
            <v>M2</v>
          </cell>
          <cell r="D750">
            <v>2126.61</v>
          </cell>
        </row>
        <row r="751">
          <cell r="A751" t="str">
            <v>H.03.000.026208</v>
          </cell>
          <cell r="B751" t="str">
            <v>Chapa perfurada em aço SAE 1020, furos redondos de diâmetro 25mm, área aberta de 57%, espessura 1/4´ - inclusive sondagem</v>
          </cell>
          <cell r="C751" t="str">
            <v>M2</v>
          </cell>
          <cell r="D751">
            <v>1071.4000000000001</v>
          </cell>
        </row>
        <row r="752">
          <cell r="A752" t="str">
            <v>H.03.000.027541</v>
          </cell>
          <cell r="B752" t="str">
            <v>Portão tipo basculante com contrapeso, em chapa metálica 14 calandrada, estruturado com perfis metálicos, uma folha, de 3,30 x 7,20 m, completo, sem motor</v>
          </cell>
          <cell r="C752" t="str">
            <v>M2</v>
          </cell>
          <cell r="D752">
            <v>905.51</v>
          </cell>
        </row>
        <row r="753">
          <cell r="A753" t="str">
            <v>H.03.000.027618</v>
          </cell>
          <cell r="B753" t="str">
            <v>Porta de ferro acústica, espessura de 80mm, batente tripla vedação 185mm, com fechadura e maçaneta, pintura eletrostática cor a definir</v>
          </cell>
          <cell r="C753" t="str">
            <v>M2</v>
          </cell>
          <cell r="D753">
            <v>5666.18</v>
          </cell>
        </row>
        <row r="754">
          <cell r="A754" t="str">
            <v>H.03.000.030355</v>
          </cell>
          <cell r="B754" t="str">
            <v>Porta veneziana completa para abrigo em chapa</v>
          </cell>
          <cell r="C754" t="str">
            <v>M2</v>
          </cell>
          <cell r="D754">
            <v>1621.52</v>
          </cell>
        </row>
        <row r="755">
          <cell r="A755" t="str">
            <v>H.03.000.031045</v>
          </cell>
          <cell r="B755" t="str">
            <v>Porta ferro de abrir para receber vidro, sob medida</v>
          </cell>
          <cell r="C755" t="str">
            <v>M2</v>
          </cell>
          <cell r="D755">
            <v>983.78</v>
          </cell>
        </row>
        <row r="756">
          <cell r="A756" t="str">
            <v>H.03.000.031126</v>
          </cell>
          <cell r="B756" t="str">
            <v>Fechamento em chapa perfurada de 1,2mm, furos quadrados 4x4mm, com requadro cantoneira em aço carbono, sob medida</v>
          </cell>
          <cell r="C756" t="str">
            <v>M2</v>
          </cell>
          <cell r="D756">
            <v>1300.77</v>
          </cell>
        </row>
        <row r="757">
          <cell r="A757" t="str">
            <v>H.03.000.031205</v>
          </cell>
          <cell r="B757" t="str">
            <v>Veneziana de ferro com folhas fixas e de correr sem grade, com 6 folhas; referência comercial JVB 62.51.301-2/62.51.304-7 Belfort da Sasazaki ou equivalente - linha comercial</v>
          </cell>
          <cell r="C757" t="str">
            <v>M2</v>
          </cell>
          <cell r="D757">
            <v>542.25</v>
          </cell>
        </row>
        <row r="758">
          <cell r="A758" t="str">
            <v>H.03.000.031206</v>
          </cell>
          <cell r="B758" t="str">
            <v>Porta de ferro veneziana de abrir 217 x 87 cm, 1 folha, ref. Belfort da Sasazaki ou equivalente - linha comercial</v>
          </cell>
          <cell r="C758" t="str">
            <v>M2</v>
          </cell>
          <cell r="D758">
            <v>460.88</v>
          </cell>
        </row>
        <row r="759">
          <cell r="A759" t="str">
            <v>H.03.000.031222</v>
          </cell>
          <cell r="B759" t="str">
            <v>Porta em chapa n° 14 com batente</v>
          </cell>
          <cell r="C759" t="str">
            <v>M2</v>
          </cell>
          <cell r="D759">
            <v>971.32</v>
          </cell>
        </row>
        <row r="760">
          <cell r="A760" t="str">
            <v>H.03.000.031225</v>
          </cell>
          <cell r="B760" t="str">
            <v>Porta/portão correr em chapa cega dupla, sobmedida</v>
          </cell>
          <cell r="C760" t="str">
            <v>M2</v>
          </cell>
          <cell r="D760">
            <v>1351.07</v>
          </cell>
        </row>
        <row r="761">
          <cell r="A761" t="str">
            <v>H.03.000.031241</v>
          </cell>
          <cell r="B761" t="str">
            <v>Caixilho de correr em chapa de ferro dobrado, com subdivisão, sob medida</v>
          </cell>
          <cell r="C761" t="str">
            <v>M2</v>
          </cell>
          <cell r="D761">
            <v>903.56</v>
          </cell>
        </row>
        <row r="762">
          <cell r="A762" t="str">
            <v>H.03.000.031244</v>
          </cell>
          <cell r="B762" t="str">
            <v>Caixilho em ferro, tipo basculante, perfil em ´T´ e ´L´ com espessura de 1/8´, sob medida</v>
          </cell>
          <cell r="C762" t="str">
            <v>M2</v>
          </cell>
          <cell r="D762">
            <v>1091.32</v>
          </cell>
        </row>
        <row r="763">
          <cell r="A763" t="str">
            <v>H.03.000.031245</v>
          </cell>
          <cell r="B763" t="str">
            <v>Caixilho em perfis de chapa dobrada, com espessura de 1/8´, baguetes em chapa de aço 14, para fixação de vidros, sob medida</v>
          </cell>
          <cell r="C763" t="str">
            <v>M2</v>
          </cell>
          <cell r="D763">
            <v>635.1</v>
          </cell>
        </row>
        <row r="764">
          <cell r="A764" t="str">
            <v>H.03.000.031262</v>
          </cell>
          <cell r="B764" t="str">
            <v>Porta ferro de abrir para receber vidro, parte inferior chapeada sob medida</v>
          </cell>
          <cell r="C764" t="str">
            <v>M2</v>
          </cell>
          <cell r="D764">
            <v>1462.6</v>
          </cell>
        </row>
        <row r="765">
          <cell r="A765" t="str">
            <v>H.03.000.031266</v>
          </cell>
          <cell r="B765" t="str">
            <v>Grade de proteção para caixilhos</v>
          </cell>
          <cell r="C765" t="str">
            <v>M2</v>
          </cell>
          <cell r="D765">
            <v>990.33</v>
          </cell>
        </row>
        <row r="766">
          <cell r="A766" t="str">
            <v>H.03.000.031273</v>
          </cell>
          <cell r="B766" t="str">
            <v>Fechamento em chapa metálica expandida EXP-12D com requadro em cantoneira</v>
          </cell>
          <cell r="C766" t="str">
            <v>M2</v>
          </cell>
          <cell r="D766">
            <v>656.74</v>
          </cell>
        </row>
        <row r="767">
          <cell r="A767" t="str">
            <v>H.03.000.031274</v>
          </cell>
          <cell r="B767" t="str">
            <v>Grade de proteção em barra chata soldada 1 1/2´x1/4´, com requadro em chapa dobrada</v>
          </cell>
          <cell r="C767" t="str">
            <v>M2</v>
          </cell>
          <cell r="D767">
            <v>1600.26</v>
          </cell>
        </row>
        <row r="768">
          <cell r="A768" t="str">
            <v>H.03.000.031275</v>
          </cell>
          <cell r="B768" t="str">
            <v>Portinhola de correr em chapa de aço 1/4´, para "passa pacote", completa</v>
          </cell>
          <cell r="C768" t="str">
            <v>M2</v>
          </cell>
          <cell r="D768">
            <v>1736.01</v>
          </cell>
        </row>
        <row r="769">
          <cell r="A769" t="str">
            <v>H.03.000.031276</v>
          </cell>
          <cell r="B769" t="str">
            <v>Portinhola de abrir, dupla, em chapa de aço 10, para "passa pacote", completa sob medida</v>
          </cell>
          <cell r="C769" t="str">
            <v>M2</v>
          </cell>
          <cell r="D769">
            <v>1304.4100000000001</v>
          </cell>
        </row>
        <row r="770">
          <cell r="A770" t="str">
            <v>H.03.000.031284</v>
          </cell>
          <cell r="B770" t="str">
            <v>Grade média em aço carbono com espaçamento de 2cm, com barra chata 1´ x 3/8´</v>
          </cell>
          <cell r="C770" t="str">
            <v>M2</v>
          </cell>
          <cell r="D770">
            <v>2610.4499999999998</v>
          </cell>
        </row>
        <row r="771">
          <cell r="A771" t="str">
            <v>H.03.000.031296</v>
          </cell>
          <cell r="B771" t="str">
            <v>Portão tipo gradil 1 ou 2 folhas, com ou sem bandeira, sob medida</v>
          </cell>
          <cell r="C771" t="str">
            <v>M2</v>
          </cell>
          <cell r="D771">
            <v>978.01</v>
          </cell>
        </row>
        <row r="772">
          <cell r="A772" t="str">
            <v>H.03.000.031627</v>
          </cell>
          <cell r="B772" t="str">
            <v>Porta de abrir em chapa dupla 14 com visor, batente envolvente, completa</v>
          </cell>
          <cell r="C772" t="str">
            <v>M2</v>
          </cell>
          <cell r="D772">
            <v>1699.24</v>
          </cell>
        </row>
        <row r="773">
          <cell r="A773" t="str">
            <v>H.03.000.067564</v>
          </cell>
          <cell r="B773" t="str">
            <v>Grelha arvoreira em ferro fundido nodular</v>
          </cell>
          <cell r="C773" t="str">
            <v>M2</v>
          </cell>
          <cell r="D773">
            <v>775.41</v>
          </cell>
        </row>
        <row r="774">
          <cell r="A774" t="str">
            <v>H.03.000.068037</v>
          </cell>
          <cell r="B774" t="str">
            <v>Fechamento em chapa de aço 14 MSG perfurada com diâmetro de 12,7 mm, com requadro em chapa dobrada</v>
          </cell>
          <cell r="C774" t="str">
            <v>M2</v>
          </cell>
          <cell r="D774">
            <v>1226.23</v>
          </cell>
        </row>
        <row r="775">
          <cell r="A775" t="str">
            <v>H.03.000.090241</v>
          </cell>
          <cell r="B775" t="str">
            <v>Caixilho em ferro com ventilação permanente, perfil de ferro tipo ´T´ de 1´ x 1/8´ - sob medida</v>
          </cell>
          <cell r="C775" t="str">
            <v>M2</v>
          </cell>
          <cell r="D775">
            <v>860.71</v>
          </cell>
        </row>
        <row r="776">
          <cell r="A776" t="str">
            <v>H.03.000.090904</v>
          </cell>
          <cell r="B776" t="str">
            <v>Caixilho em ferro veneziana em perfis ´L´ e ´T´ com espessura de 1/8´ - sob medida</v>
          </cell>
          <cell r="C776" t="str">
            <v>M2</v>
          </cell>
          <cell r="D776">
            <v>935.76</v>
          </cell>
        </row>
        <row r="777">
          <cell r="A777" t="str">
            <v>H.03.000.090910</v>
          </cell>
          <cell r="B777" t="str">
            <v>Tela de proteção de aço, malha ondulada artística de 1´, fio 10 com requadro em perfil ´L´ de 1´ x 1´ x 1/8´ - (3,40 x 1,30 m)</v>
          </cell>
          <cell r="C777" t="str">
            <v>M2</v>
          </cell>
          <cell r="D777">
            <v>1004.97</v>
          </cell>
        </row>
        <row r="778">
          <cell r="A778" t="str">
            <v>H.04.000.026223</v>
          </cell>
          <cell r="B778" t="str">
            <v>Portão de abrir 2 folhas, com tela ondulada galvanizada, malha 2´ e fio 10BWG, cantoneira 5/8x1/8, esquadro tubular de 100x50mm, aço SAE 1008/1010 galvanizado</v>
          </cell>
          <cell r="C778" t="str">
            <v>M2</v>
          </cell>
          <cell r="D778">
            <v>864.05</v>
          </cell>
        </row>
        <row r="779">
          <cell r="A779" t="str">
            <v>H.04.000.026229</v>
          </cell>
          <cell r="B779" t="str">
            <v>Porta de enrolar automatizada, em chapa aço galvanizado 20 perfil articulada raiada, meia cana com micro perfurações, tipo transvision, inclusive coluna</v>
          </cell>
          <cell r="C779" t="str">
            <v>M2</v>
          </cell>
          <cell r="D779">
            <v>686.06</v>
          </cell>
        </row>
        <row r="780">
          <cell r="A780" t="str">
            <v>H.04.000.026233</v>
          </cell>
          <cell r="B780" t="str">
            <v>Guarda-corpo em tubo de aço galvanizado, diâmetro de 1 1/2´ para receber vidro</v>
          </cell>
          <cell r="C780" t="str">
            <v>M</v>
          </cell>
          <cell r="D780">
            <v>843.63</v>
          </cell>
        </row>
        <row r="781">
          <cell r="A781" t="str">
            <v>H.04.000.026666</v>
          </cell>
          <cell r="B781" t="str">
            <v>Tampa em chapa xadrez galvanizada a fogo antiderrapante, espessura 1/4´ 50kg/m² com cantoneira 1´ x 1´ x 1/8´</v>
          </cell>
          <cell r="C781" t="str">
            <v>M2</v>
          </cell>
          <cell r="D781">
            <v>1145.74</v>
          </cell>
        </row>
        <row r="782">
          <cell r="A782" t="str">
            <v>H.04.000.027501</v>
          </cell>
          <cell r="B782" t="str">
            <v>Alambrado em tela de aço galvanizado malha 2´, com montantes metálicos</v>
          </cell>
          <cell r="C782" t="str">
            <v>M2</v>
          </cell>
          <cell r="D782">
            <v>280.61</v>
          </cell>
        </row>
        <row r="783">
          <cell r="A783" t="str">
            <v>H.04.000.027517</v>
          </cell>
          <cell r="B783" t="str">
            <v>Alambrado de segurança em aço galvanizado malha 1´, fio 12BWG, com montantes verticais aço carbono SAE 1008/1010 e arame farpado, completo</v>
          </cell>
          <cell r="C783" t="str">
            <v>M2</v>
          </cell>
          <cell r="D783">
            <v>257.36</v>
          </cell>
        </row>
        <row r="784">
          <cell r="A784" t="str">
            <v>H.04.000.027524</v>
          </cell>
          <cell r="B784" t="str">
            <v>Caixilho fixo em tela galvanizada, revestida com poliamida, malha 10mm</v>
          </cell>
          <cell r="C784" t="str">
            <v>M2</v>
          </cell>
          <cell r="D784">
            <v>1075.95</v>
          </cell>
        </row>
        <row r="785">
          <cell r="A785" t="str">
            <v>H.04.000.027530</v>
          </cell>
          <cell r="B785" t="str">
            <v>Alambrado em tela de aço galvanizado malha 2´, montantes metálicos extremo superior duplo e arame farpado, acima de 4m de altura, instalado, ref. São Luiz ou Alambre</v>
          </cell>
          <cell r="C785" t="str">
            <v>M2</v>
          </cell>
          <cell r="D785">
            <v>292.5</v>
          </cell>
        </row>
        <row r="786">
          <cell r="A786" t="str">
            <v>H.04.000.031006</v>
          </cell>
          <cell r="B786" t="str">
            <v>Corrimão tubular em aço galvanizado, diâmetro de 1 1/2´</v>
          </cell>
          <cell r="C786" t="str">
            <v>M</v>
          </cell>
          <cell r="D786">
            <v>190.57</v>
          </cell>
        </row>
        <row r="787">
          <cell r="A787" t="str">
            <v>H.04.000.031007</v>
          </cell>
          <cell r="B787" t="str">
            <v>Corrimão tubular em aço galvanizado, diâmetro de 2´</v>
          </cell>
          <cell r="C787" t="str">
            <v>M</v>
          </cell>
          <cell r="D787">
            <v>220.09</v>
          </cell>
        </row>
        <row r="788">
          <cell r="A788" t="str">
            <v>H.04.000.031030</v>
          </cell>
          <cell r="B788" t="str">
            <v>Porta de enrolar manual em chapa de aço galvanizado 22 perfil articulada raiada, meia cana cega ou vazada</v>
          </cell>
          <cell r="C788" t="str">
            <v>M2</v>
          </cell>
          <cell r="D788">
            <v>318.74</v>
          </cell>
        </row>
        <row r="789">
          <cell r="A789" t="str">
            <v>H.04.000.031111</v>
          </cell>
          <cell r="B789" t="str">
            <v>Mão de obra especializada para instalação de veneziana industrial em aço galvanizado com aletas em resina reforçada de fibra de vidro</v>
          </cell>
          <cell r="C789" t="str">
            <v>M2</v>
          </cell>
          <cell r="D789">
            <v>38.159999999999997</v>
          </cell>
        </row>
        <row r="790">
          <cell r="A790" t="str">
            <v>H.04.000.031224</v>
          </cell>
          <cell r="B790" t="str">
            <v>Porta/portão correr tela ondulada em aço galvanizado sobmedida</v>
          </cell>
          <cell r="C790" t="str">
            <v>M2</v>
          </cell>
          <cell r="D790">
            <v>546.12</v>
          </cell>
        </row>
        <row r="791">
          <cell r="A791" t="str">
            <v>H.04.000.031249</v>
          </cell>
          <cell r="B791" t="str">
            <v>Porta em ferro galvanizado de correr, para vidro 2 folhas, completa sob medida</v>
          </cell>
          <cell r="C791" t="str">
            <v>M2</v>
          </cell>
          <cell r="D791">
            <v>1742.58</v>
          </cell>
        </row>
        <row r="792">
          <cell r="A792" t="str">
            <v>H.04.000.031269</v>
          </cell>
          <cell r="B792" t="str">
            <v>Caixilho fixo em tela de aço galvanizada, tipo ondulada com malha 1/2´, fio 12, com requadro cantoneira de aço carbono, sob medida</v>
          </cell>
          <cell r="C792" t="str">
            <v>M2</v>
          </cell>
          <cell r="D792">
            <v>429.19</v>
          </cell>
        </row>
        <row r="793">
          <cell r="A793" t="str">
            <v>H.04.000.031270</v>
          </cell>
          <cell r="B793" t="str">
            <v>Caixilho removível em tela de aço galvanizada, tipo ondulada com malha 1´, fio 12, com requadro tubular de aço carbono de 2´, sob medida</v>
          </cell>
          <cell r="C793" t="str">
            <v>M2</v>
          </cell>
          <cell r="D793">
            <v>700.55</v>
          </cell>
        </row>
        <row r="794">
          <cell r="A794" t="str">
            <v>H.04.000.031272</v>
          </cell>
          <cell r="B794" t="str">
            <v>Porta de abrir em tela de aço galvanizado, ondulada de 1´ fio 12, sob medida</v>
          </cell>
          <cell r="C794" t="str">
            <v>M2</v>
          </cell>
          <cell r="D794">
            <v>671.98</v>
          </cell>
        </row>
        <row r="795">
          <cell r="A795" t="str">
            <v>H.04.000.031282</v>
          </cell>
          <cell r="B795" t="str">
            <v>Caixilho para vidro á prova de bala em aço SAE1010/1020</v>
          </cell>
          <cell r="C795" t="str">
            <v>M2</v>
          </cell>
          <cell r="D795">
            <v>1570.05</v>
          </cell>
        </row>
        <row r="796">
          <cell r="A796" t="str">
            <v>H.04.000.031312</v>
          </cell>
          <cell r="B796" t="str">
            <v>Batente reto de chapa #16 dobrada em aço galvanizado</v>
          </cell>
          <cell r="C796" t="str">
            <v>M</v>
          </cell>
          <cell r="D796">
            <v>112.69</v>
          </cell>
        </row>
        <row r="797">
          <cell r="A797" t="str">
            <v>H.04.000.031352</v>
          </cell>
          <cell r="B797" t="str">
            <v>Guarda-corpo em tubo de aço galvanizado, diâmetro de 1 1/2´ com tela ondulada artística</v>
          </cell>
          <cell r="C797" t="str">
            <v>M</v>
          </cell>
          <cell r="D797">
            <v>813.93</v>
          </cell>
        </row>
        <row r="798">
          <cell r="A798" t="str">
            <v>H.04.000.031374</v>
          </cell>
          <cell r="B798" t="str">
            <v>Escada marinheiro galvanizada com guarda-corpo</v>
          </cell>
          <cell r="C798" t="str">
            <v>M</v>
          </cell>
          <cell r="D798">
            <v>1197.67</v>
          </cell>
        </row>
        <row r="799">
          <cell r="A799" t="str">
            <v>H.04.000.031375</v>
          </cell>
          <cell r="B799" t="str">
            <v>Escada marinheiro galvanizada</v>
          </cell>
          <cell r="C799" t="str">
            <v>M</v>
          </cell>
          <cell r="D799">
            <v>756.58</v>
          </cell>
        </row>
        <row r="800">
          <cell r="A800" t="str">
            <v>H.04.000.031390</v>
          </cell>
          <cell r="B800" t="str">
            <v>Tampa para alçapão em chapa de aço galvanizada de 14, com porta cadeado</v>
          </cell>
          <cell r="C800" t="str">
            <v>UN</v>
          </cell>
          <cell r="D800">
            <v>757.52</v>
          </cell>
        </row>
        <row r="801">
          <cell r="A801" t="str">
            <v>H.04.000.031395</v>
          </cell>
          <cell r="B801" t="str">
            <v>Portão 2 folhas tubular diâmetro 3´, com tela em aço galvanizado 2´, altura acima 3,0m, completo; ref. São Luiz, Alambre e Pruden Art ou equivalente</v>
          </cell>
          <cell r="C801" t="str">
            <v>M2</v>
          </cell>
          <cell r="D801">
            <v>736.08</v>
          </cell>
        </row>
        <row r="802">
          <cell r="A802" t="str">
            <v>H.04.000.031616</v>
          </cell>
          <cell r="B802" t="str">
            <v>Portão pivotante/abrir aço galvanizado de 65x132mm, pintura eletrostática, 1 folha, medida 2200x1000mm, dimensão 100x2100mm, incluso Pilares</v>
          </cell>
          <cell r="C802" t="str">
            <v>UN</v>
          </cell>
          <cell r="D802">
            <v>2433.64</v>
          </cell>
        </row>
        <row r="803">
          <cell r="A803" t="str">
            <v>H.04.000.031617</v>
          </cell>
          <cell r="B803" t="str">
            <v>Portão pivotante/abrir aço galvanizado de 65x132mm, pintura eletrostática, 2 folhas, medida 2200x3600mm, dimensão 1600x2100mm, incluso requadro e pilares</v>
          </cell>
          <cell r="C803" t="str">
            <v>UN</v>
          </cell>
          <cell r="D803">
            <v>9883.1</v>
          </cell>
        </row>
        <row r="804">
          <cell r="A804" t="str">
            <v>H.04.000.031618</v>
          </cell>
          <cell r="B804" t="str">
            <v>Gradil em aço galvanizado eletrofundido de 1718x1650mm e pintura eletrostática, 65x132mm e barra portante 25x2mm</v>
          </cell>
          <cell r="C804" t="str">
            <v>UN</v>
          </cell>
          <cell r="D804">
            <v>713.71</v>
          </cell>
        </row>
        <row r="805">
          <cell r="A805" t="str">
            <v>H.04.000.031619</v>
          </cell>
          <cell r="B805" t="str">
            <v>Montante para gradil em aço galvanizado eletrofundido, pintura eletrostática, chato, dimensões 2120 x 76 x 8 mm</v>
          </cell>
          <cell r="C805" t="str">
            <v>UN</v>
          </cell>
          <cell r="D805">
            <v>272.24</v>
          </cell>
        </row>
        <row r="806">
          <cell r="A806" t="str">
            <v>H.04.000.031621</v>
          </cell>
          <cell r="B806" t="str">
            <v>Portão deslizante/correr em aço galvanizado de 65x132mm, pintura eletrostática, inclusive requadros e pilares, dimensão 1600x2100mm</v>
          </cell>
          <cell r="C806" t="str">
            <v>UN</v>
          </cell>
          <cell r="D806">
            <v>5873.18</v>
          </cell>
        </row>
        <row r="807">
          <cell r="A807" t="str">
            <v>H.04.000.031633</v>
          </cell>
          <cell r="B807" t="str">
            <v>Porta de enrolar em chapa de aço galvanizado, perfil meia-cana Tansvizion de 22, automatizada, com controle remoto, pintura eletrostática - instalada</v>
          </cell>
          <cell r="C807" t="str">
            <v>M2</v>
          </cell>
          <cell r="D807">
            <v>597.19000000000005</v>
          </cell>
        </row>
        <row r="808">
          <cell r="A808" t="str">
            <v>H.04.000.091169</v>
          </cell>
          <cell r="B808" t="str">
            <v>Portão 1 ou 2 folhas tubular com tela de arame galvanizado, completo até 2,50m</v>
          </cell>
          <cell r="C808" t="str">
            <v>M2</v>
          </cell>
          <cell r="D808">
            <v>745.14</v>
          </cell>
        </row>
        <row r="809">
          <cell r="A809" t="str">
            <v>H.04.000.091170</v>
          </cell>
          <cell r="B809" t="str">
            <v>Alambrado de segurança em aço galvanizado malha 2´, fio 10, com montantes verticais em tubos de aço carbono SAE 1008/1010 e arame farpado completo</v>
          </cell>
          <cell r="C809" t="str">
            <v>M2</v>
          </cell>
          <cell r="D809">
            <v>241.08</v>
          </cell>
        </row>
        <row r="810">
          <cell r="A810" t="str">
            <v>H.04.000.091532</v>
          </cell>
          <cell r="B810" t="str">
            <v>Portão com 2 folhas, tubular em tela de aço galvanizado, para alambrado, com altura acima de 2,50m</v>
          </cell>
          <cell r="C810" t="str">
            <v>M2</v>
          </cell>
          <cell r="D810">
            <v>594.71</v>
          </cell>
        </row>
        <row r="811">
          <cell r="A811" t="str">
            <v>H.04.000.091533</v>
          </cell>
          <cell r="B811" t="str">
            <v>Alambrado de segurança em aço galvanizado malha 2´, com montantes verticais em tubos de aço carbono SAE 1008/1010 e arame farpado, acima de 4,00 m de altura</v>
          </cell>
          <cell r="C811" t="str">
            <v>M2</v>
          </cell>
          <cell r="D811">
            <v>258.68</v>
          </cell>
        </row>
        <row r="812">
          <cell r="A812" t="str">
            <v>H.04.000.092647</v>
          </cell>
          <cell r="B812" t="str">
            <v>Grade para forro eletrofundida em aço carbono galvanizado 1008/1010 malha 25x100mm, barra 25x2mm; ref. Metalgrade ou equivalente</v>
          </cell>
          <cell r="C812" t="str">
            <v>M2</v>
          </cell>
          <cell r="D812">
            <v>771.4</v>
          </cell>
        </row>
        <row r="813">
          <cell r="A813" t="str">
            <v>H.04.000.092773</v>
          </cell>
          <cell r="B813" t="str">
            <v>Grade para piso eletrofundida em aço carbono galvanizado a fogo antiderrapante de 30 x 100 mm, barra chata 4 x 2 mm e redonda com diâmetro de 5 mm</v>
          </cell>
          <cell r="C813" t="str">
            <v>M2</v>
          </cell>
          <cell r="D813">
            <v>884.37</v>
          </cell>
        </row>
        <row r="814">
          <cell r="A814" t="str">
            <v>H.05.000.027629</v>
          </cell>
          <cell r="B814" t="str">
            <v>Caixilho em alumínio anodizado natural fixo, linha Cittá da Alcoa ou equivalente</v>
          </cell>
          <cell r="C814" t="str">
            <v>M2</v>
          </cell>
          <cell r="D814">
            <v>779.03</v>
          </cell>
        </row>
        <row r="815">
          <cell r="A815" t="str">
            <v>H.05.000.027630</v>
          </cell>
          <cell r="B815" t="str">
            <v>Caixilho em alumínio anodizado natural maxim-ar, linha Cittá da Alcoa ou equivalente</v>
          </cell>
          <cell r="C815" t="str">
            <v>M2</v>
          </cell>
          <cell r="D815">
            <v>827.69</v>
          </cell>
        </row>
        <row r="816">
          <cell r="A816" t="str">
            <v>H.05.000.027631</v>
          </cell>
          <cell r="B816" t="str">
            <v>Caixilho em alumínio anodizado natural para pele de vidro, linha Cittá da Alcoa ou equivalente</v>
          </cell>
          <cell r="C816" t="str">
            <v>M2</v>
          </cell>
          <cell r="D816">
            <v>1189.06</v>
          </cell>
        </row>
        <row r="817">
          <cell r="A817" t="str">
            <v>H.05.000.027635</v>
          </cell>
          <cell r="B817" t="str">
            <v>Caixilho fixo em alumínio anodizado, nas cores bronze/preto, linha 30 - sem vidro</v>
          </cell>
          <cell r="C817" t="str">
            <v>M2</v>
          </cell>
          <cell r="D817">
            <v>949.74</v>
          </cell>
        </row>
        <row r="818">
          <cell r="A818" t="str">
            <v>H.05.000.027636</v>
          </cell>
          <cell r="B818" t="str">
            <v>Caixilho basculante em alumínio anodizado, nas cores bronze/preto, linha 30 - sem vidro</v>
          </cell>
          <cell r="C818" t="str">
            <v>M2</v>
          </cell>
          <cell r="D818">
            <v>1153.1099999999999</v>
          </cell>
        </row>
        <row r="819">
          <cell r="A819" t="str">
            <v>H.05.000.027637</v>
          </cell>
          <cell r="B819" t="str">
            <v>Caixilho maxim-ar em alumínio anodizado, nas cores bronze/preto, linha 30 - sem vidro</v>
          </cell>
          <cell r="C819" t="str">
            <v>M2</v>
          </cell>
          <cell r="D819">
            <v>1020.68</v>
          </cell>
        </row>
        <row r="820">
          <cell r="A820" t="str">
            <v>H.05.000.027638</v>
          </cell>
          <cell r="B820" t="str">
            <v>Caixilho de correr em alumínio anodizado, nas cores bronze/preto, linha 30 - sem vidro</v>
          </cell>
          <cell r="C820" t="str">
            <v>M2</v>
          </cell>
          <cell r="D820">
            <v>1012.95</v>
          </cell>
        </row>
        <row r="821">
          <cell r="A821" t="str">
            <v>H.05.000.027639</v>
          </cell>
          <cell r="B821" t="str">
            <v>Porta de abrir em alumínio anodizado, nas cores bronze/preto, linha 30 - sem vidro</v>
          </cell>
          <cell r="C821" t="str">
            <v>M2</v>
          </cell>
          <cell r="D821">
            <v>1156.8599999999999</v>
          </cell>
        </row>
        <row r="822">
          <cell r="A822" t="str">
            <v>H.05.000.027640</v>
          </cell>
          <cell r="B822" t="str">
            <v>Porta de correr em alumínio anodizado, nas cores bronze/preto, linha 30 - sem vidro</v>
          </cell>
          <cell r="C822" t="str">
            <v>M2</v>
          </cell>
          <cell r="D822">
            <v>964.98</v>
          </cell>
        </row>
        <row r="823">
          <cell r="A823" t="str">
            <v>H.05.000.027641</v>
          </cell>
          <cell r="B823" t="str">
            <v>Porta de abrir tipo veneziana em alumínio anodizado, nas cores bronze/preto, linha 30 - sem vidro</v>
          </cell>
          <cell r="C823" t="str">
            <v>M2</v>
          </cell>
          <cell r="D823">
            <v>1074.02</v>
          </cell>
        </row>
        <row r="824">
          <cell r="A824" t="str">
            <v>H.05.000.027642</v>
          </cell>
          <cell r="B824" t="str">
            <v>Portinhola de correr em alumínio anodizado linha 30, tipo veneziana, nas cores bronze/preto</v>
          </cell>
          <cell r="C824" t="str">
            <v>M2</v>
          </cell>
          <cell r="D824">
            <v>1278.3900000000001</v>
          </cell>
        </row>
        <row r="825">
          <cell r="A825" t="str">
            <v>H.05.000.027644</v>
          </cell>
          <cell r="B825" t="str">
            <v>Porta de abrir em alumínio com pintura eletrostática branca, sob medida, instalada - SEM VIDRO</v>
          </cell>
          <cell r="C825" t="str">
            <v>M2</v>
          </cell>
          <cell r="D825">
            <v>1044.99</v>
          </cell>
        </row>
        <row r="826">
          <cell r="A826" t="str">
            <v>H.05.000.027645</v>
          </cell>
          <cell r="B826" t="str">
            <v>Porta de abrir em alumínio tipo lambri branco, sob medida - sem vidro, ref. comercial project MGM ou equivalente</v>
          </cell>
          <cell r="C826" t="str">
            <v>M2</v>
          </cell>
          <cell r="D826">
            <v>1090.44</v>
          </cell>
        </row>
        <row r="827">
          <cell r="A827" t="str">
            <v>H.05.000.027646</v>
          </cell>
          <cell r="B827" t="str">
            <v>Porta de correr em alumínio tipo lambri branco, trilho na parte superior, sob medida</v>
          </cell>
          <cell r="C827" t="str">
            <v>M2</v>
          </cell>
          <cell r="D827">
            <v>576.94000000000005</v>
          </cell>
        </row>
        <row r="828">
          <cell r="A828" t="str">
            <v>H.05.000.030403</v>
          </cell>
          <cell r="B828" t="str">
            <v>Caixilho fixo em alumínio com pintura eletrostática branca, sob medida, instalado - sem vidros</v>
          </cell>
          <cell r="C828" t="str">
            <v>M2</v>
          </cell>
          <cell r="D828">
            <v>1037.1500000000001</v>
          </cell>
        </row>
        <row r="829">
          <cell r="A829" t="str">
            <v>H.05.000.030415</v>
          </cell>
          <cell r="B829" t="str">
            <v>Caixilho fixo tipo veneziana em alumínio anodizado branco, linha 25 - sob medida</v>
          </cell>
          <cell r="C829" t="str">
            <v>M2</v>
          </cell>
          <cell r="D829">
            <v>1482.93</v>
          </cell>
        </row>
        <row r="830">
          <cell r="A830" t="str">
            <v>H.05.000.031002</v>
          </cell>
          <cell r="B830" t="str">
            <v>Caixilho em alumínio anodizado fosco L 25 de correr, sob medida</v>
          </cell>
          <cell r="C830" t="str">
            <v>M2</v>
          </cell>
          <cell r="D830">
            <v>970.64</v>
          </cell>
        </row>
        <row r="831">
          <cell r="A831" t="str">
            <v>H.05.000.031015</v>
          </cell>
          <cell r="B831" t="str">
            <v>Barra de proteção tipo U, para pessoas com mobilidade reduzida, em tubo de alumínio, L= 250 x 250mm, acabamento com pintura epóxi, conforme NBR9050</v>
          </cell>
          <cell r="C831" t="str">
            <v>UN</v>
          </cell>
          <cell r="D831">
            <v>296.75</v>
          </cell>
        </row>
        <row r="832">
          <cell r="A832" t="str">
            <v>H.05.000.031101</v>
          </cell>
          <cell r="B832" t="str">
            <v>Caixilho em alumínio tipo basculante com vidro, linha comercial</v>
          </cell>
          <cell r="C832" t="str">
            <v>M2</v>
          </cell>
          <cell r="D832">
            <v>387.13</v>
          </cell>
        </row>
        <row r="833">
          <cell r="A833" t="str">
            <v>H.05.000.031102</v>
          </cell>
          <cell r="B833" t="str">
            <v>Caixilho em alumínio tipo maxim-ar com vidro, linha comercial</v>
          </cell>
          <cell r="C833" t="str">
            <v>M2</v>
          </cell>
          <cell r="D833">
            <v>694.64</v>
          </cell>
        </row>
        <row r="834">
          <cell r="A834" t="str">
            <v>H.05.000.031103</v>
          </cell>
          <cell r="B834" t="str">
            <v>Caixilho em alumínio tipo correr com vidro, linha comercial</v>
          </cell>
          <cell r="C834" t="str">
            <v>M2</v>
          </cell>
          <cell r="D834">
            <v>372.28</v>
          </cell>
        </row>
        <row r="835">
          <cell r="A835" t="str">
            <v>H.05.000.031104</v>
          </cell>
          <cell r="B835" t="str">
            <v>Caixilho em alumínio tipo veneziana com vidro, linha comercial</v>
          </cell>
          <cell r="C835" t="str">
            <v>M2</v>
          </cell>
          <cell r="D835">
            <v>369.22</v>
          </cell>
        </row>
        <row r="836">
          <cell r="A836" t="str">
            <v>H.05.000.031105</v>
          </cell>
          <cell r="B836" t="str">
            <v>Porta entrada de abrir em alumínio anodizado natural, com divisão horizontal com vidro e veneziana - linha 25 comercial</v>
          </cell>
          <cell r="C836" t="str">
            <v>M2</v>
          </cell>
          <cell r="D836">
            <v>402.7</v>
          </cell>
        </row>
        <row r="837">
          <cell r="A837" t="str">
            <v>H.05.000.031107</v>
          </cell>
          <cell r="B837" t="str">
            <v>Porta tipo veneziana de abrir em alumínio, linha comercial</v>
          </cell>
          <cell r="C837" t="str">
            <v>M2</v>
          </cell>
          <cell r="D837">
            <v>504.55</v>
          </cell>
        </row>
        <row r="838">
          <cell r="A838" t="str">
            <v>H.05.000.031108</v>
          </cell>
          <cell r="B838" t="str">
            <v>Portinhola tipo veneziana em alumínio, linha comercial</v>
          </cell>
          <cell r="C838" t="str">
            <v>M2</v>
          </cell>
          <cell r="D838">
            <v>560.63</v>
          </cell>
        </row>
        <row r="839">
          <cell r="A839" t="str">
            <v>H.05.000.031109</v>
          </cell>
          <cell r="B839" t="str">
            <v>Veneziana industrial em alumínio com aletas em fiber-glass, ref. Comovent ou equivalente</v>
          </cell>
          <cell r="C839" t="str">
            <v>M2</v>
          </cell>
          <cell r="D839">
            <v>408.52</v>
          </cell>
        </row>
        <row r="840">
          <cell r="A840" t="str">
            <v>H.05.000.031120</v>
          </cell>
          <cell r="B840" t="str">
            <v>Porta em alumínio anodizado fosco L 30, tipo veneziana de giro, completa com batente e ferragem, sob medida com referência 90 cm x 185 cm</v>
          </cell>
          <cell r="C840" t="str">
            <v>M2</v>
          </cell>
          <cell r="D840">
            <v>943.63</v>
          </cell>
        </row>
        <row r="841">
          <cell r="A841" t="str">
            <v>H.05.000.031127</v>
          </cell>
          <cell r="B841" t="str">
            <v>Porta de entrada em alumínio anodizado fosco L 30 de correr, completa com batente e ferragem, sob medida</v>
          </cell>
          <cell r="C841" t="str">
            <v>M2</v>
          </cell>
          <cell r="D841">
            <v>1113.17</v>
          </cell>
        </row>
        <row r="842">
          <cell r="A842" t="str">
            <v>H.05.000.031128</v>
          </cell>
          <cell r="B842" t="str">
            <v>Porta de entrada em alumínio anodizado fosco L 30, 01 folha de giro, completa com batente e ferragem, sob medida</v>
          </cell>
          <cell r="C842" t="str">
            <v>M2</v>
          </cell>
          <cell r="D842">
            <v>986.76</v>
          </cell>
        </row>
        <row r="843">
          <cell r="A843" t="str">
            <v>H.05.000.031153</v>
          </cell>
          <cell r="B843" t="str">
            <v>Caixilho em alumínio anodizado fosco L 25 basculante, sob medida</v>
          </cell>
          <cell r="C843" t="str">
            <v>M2</v>
          </cell>
          <cell r="D843">
            <v>1095.33</v>
          </cell>
        </row>
        <row r="844">
          <cell r="A844" t="str">
            <v>H.05.000.031154</v>
          </cell>
          <cell r="B844" t="str">
            <v>Caixilho guilhotina em alumínio anodizado natural, sob medida, instalado - sem vidros</v>
          </cell>
          <cell r="C844" t="str">
            <v>M2</v>
          </cell>
          <cell r="D844">
            <v>1103.47</v>
          </cell>
        </row>
        <row r="845">
          <cell r="A845" t="str">
            <v>H.05.000.031155</v>
          </cell>
          <cell r="B845" t="str">
            <v>Caixilho em alumínio anodizado fosco L 25 fixo, sob medida</v>
          </cell>
          <cell r="C845" t="str">
            <v>M2</v>
          </cell>
          <cell r="D845">
            <v>836.37</v>
          </cell>
        </row>
        <row r="846">
          <cell r="A846" t="str">
            <v>H.05.000.031156</v>
          </cell>
          <cell r="B846" t="str">
            <v>Caixilho em alumínio anodizado fosco L 25 maxim-ar, sob medida</v>
          </cell>
          <cell r="C846" t="str">
            <v>M2</v>
          </cell>
          <cell r="D846">
            <v>860.18</v>
          </cell>
        </row>
        <row r="847">
          <cell r="A847" t="str">
            <v>H.05.000.032419</v>
          </cell>
          <cell r="B847" t="str">
            <v>Porta de correr em alumínio tipo veneziana e vidro liso, linha 25, branca, folhas móveis, vidro liso; ref. Magnum da Atlântica Esquadrias, Premium da Lux Esquadrias, AJ Esquadrias ou equivalente - linha comercial</v>
          </cell>
          <cell r="C847" t="str">
            <v>M2</v>
          </cell>
          <cell r="D847">
            <v>655.30999999999995</v>
          </cell>
        </row>
        <row r="848">
          <cell r="A848" t="str">
            <v>H.05.000.032421</v>
          </cell>
          <cell r="B848" t="str">
            <v>Porta tipo veneziana de abrir em alumínio, cor branca, com pintura eletrostática a pó; ref. Sasazaki, Ebel, Brimak ou equivalente, linha comercial</v>
          </cell>
          <cell r="C848" t="str">
            <v>M2</v>
          </cell>
          <cell r="D848">
            <v>468.02</v>
          </cell>
        </row>
        <row r="849">
          <cell r="A849" t="str">
            <v>H.05.000.032422</v>
          </cell>
          <cell r="B849" t="str">
            <v>Caixilho em alumínio tipo maxim-ar com vidro liso ou mini boreal, cor branco; ref. Sasazaki, Ebel, Gravia, Atlântica ou equivalente, linha comercial</v>
          </cell>
          <cell r="C849" t="str">
            <v>M2</v>
          </cell>
          <cell r="D849">
            <v>1959.38</v>
          </cell>
        </row>
        <row r="850">
          <cell r="A850" t="str">
            <v>H.05.000.032426</v>
          </cell>
          <cell r="B850" t="str">
            <v>Caixilho em alumínio tipo basculante com vidro mini boreal, cor branco; referência comercial Sasazaki, Gravia, Atlantica ou equivalente - linha comercial</v>
          </cell>
          <cell r="C850" t="str">
            <v>M2</v>
          </cell>
          <cell r="D850">
            <v>1523.87</v>
          </cell>
        </row>
        <row r="851">
          <cell r="A851" t="str">
            <v>H.05.000.032427</v>
          </cell>
          <cell r="B851" t="str">
            <v>Caixilho em alumínio de correr com vidro, cor branco; referência comercial Sasazaki, Ebel, Brimak, Atlantica ou equivalente - linha comercial</v>
          </cell>
          <cell r="C851" t="str">
            <v>M2</v>
          </cell>
          <cell r="D851">
            <v>775.4</v>
          </cell>
        </row>
        <row r="852">
          <cell r="A852" t="str">
            <v>H.05.000.032437</v>
          </cell>
          <cell r="B852" t="str">
            <v>Caixilho em alumínio basculante, com pintura eletrostática branca, sob medida</v>
          </cell>
          <cell r="C852" t="str">
            <v>M2</v>
          </cell>
          <cell r="D852">
            <v>884</v>
          </cell>
        </row>
        <row r="853">
          <cell r="A853" t="str">
            <v>H.05.000.032439</v>
          </cell>
          <cell r="B853" t="str">
            <v>Caixilho em alumínio maxim-ar com pintura eletrostática, cor branco, sob medida</v>
          </cell>
          <cell r="C853" t="str">
            <v>M2</v>
          </cell>
          <cell r="D853">
            <v>888.97</v>
          </cell>
        </row>
        <row r="854">
          <cell r="A854" t="str">
            <v>H.05.000.067522</v>
          </cell>
          <cell r="B854" t="str">
            <v>Grelha em alumínio fundido com requadro, 20x100 / 20x50cm, ref. Vila Rica ou equivalente</v>
          </cell>
          <cell r="C854" t="str">
            <v>M2</v>
          </cell>
          <cell r="D854">
            <v>1443.38</v>
          </cell>
        </row>
        <row r="855">
          <cell r="A855" t="str">
            <v>H.05.000.067526</v>
          </cell>
          <cell r="B855" t="str">
            <v>Canaleta com grelha em alumínio, largura de 80 mm, ref. SP80 linha Sekapiso da Sekapiso, Aminox ou equivalente</v>
          </cell>
          <cell r="C855" t="str">
            <v>M</v>
          </cell>
          <cell r="D855">
            <v>291.12</v>
          </cell>
        </row>
        <row r="856">
          <cell r="A856" t="str">
            <v>H.05.000.067536</v>
          </cell>
          <cell r="B856" t="str">
            <v>Canaleta com grelha em alumínio, largura de 46 mm, saída central, vertical ou horizontal, para tubo de 40 mm ou 50 mm; ref. SP46 linha Sekabox da Sekapiso, Aminox ou equivalente</v>
          </cell>
          <cell r="C856" t="str">
            <v>M</v>
          </cell>
          <cell r="D856">
            <v>227.75</v>
          </cell>
        </row>
        <row r="857">
          <cell r="A857" t="str">
            <v>H.05.000.067537</v>
          </cell>
          <cell r="B857" t="str">
            <v>Canaleta com grelha removível em alumínio, saída central ou vertical, de 46 x 52 mm, grelha abre e fecha de 46 x 1000 mm; ref. SP46 linha Abreseka da Sekapiso, Aminox ou equivalente</v>
          </cell>
          <cell r="C857" t="str">
            <v>M</v>
          </cell>
          <cell r="D857">
            <v>280.97000000000003</v>
          </cell>
        </row>
        <row r="858">
          <cell r="A858" t="str">
            <v>H.05.000.090632</v>
          </cell>
          <cell r="B858" t="str">
            <v>Caixilho em alumínio anodizado fosco L 25, tipo veneziana, sob medida</v>
          </cell>
          <cell r="C858" t="str">
            <v>M2</v>
          </cell>
          <cell r="D858">
            <v>1093.29</v>
          </cell>
        </row>
        <row r="859">
          <cell r="A859" t="str">
            <v>H.05.000.090633</v>
          </cell>
          <cell r="B859" t="str">
            <v>Portinhola em alumínio anodizado fosco L16, tipo veneziana de giro para abrigo, completa, com batente e ferragens, sob medida</v>
          </cell>
          <cell r="C859" t="str">
            <v>M2</v>
          </cell>
          <cell r="D859">
            <v>864.39</v>
          </cell>
        </row>
        <row r="860">
          <cell r="A860" t="str">
            <v>H.05.000.090686</v>
          </cell>
          <cell r="B860" t="str">
            <v>Barra de apoio reta, para pessoas com mobilidade reduzida, em tubo de alumínio, L= 800mm, com flanges, acabamento pintura epóxi, conforme norma NBR 9050</v>
          </cell>
          <cell r="C860" t="str">
            <v>UN</v>
          </cell>
          <cell r="D860">
            <v>137.94</v>
          </cell>
        </row>
        <row r="861">
          <cell r="A861" t="str">
            <v>H.05.000.090687</v>
          </cell>
          <cell r="B861" t="str">
            <v>Barra de apoio em ângulo 90°, para pessoas com mobilidade reduzida, em tubo de alumínio, L= 800x800mm, acabamento com pintura epóxi, conforme norma NBR9050</v>
          </cell>
          <cell r="C861" t="str">
            <v>UN</v>
          </cell>
          <cell r="D861">
            <v>299.98</v>
          </cell>
        </row>
        <row r="862">
          <cell r="A862" t="str">
            <v>H.06.000.031110</v>
          </cell>
          <cell r="B862" t="str">
            <v>Veneziana industrial em aço galvanizado com aletas em resina reforçada de fibra de vidro</v>
          </cell>
          <cell r="C862" t="str">
            <v>M2</v>
          </cell>
          <cell r="D862">
            <v>240.14</v>
          </cell>
        </row>
        <row r="863">
          <cell r="A863" t="str">
            <v>H.06.000.031640</v>
          </cell>
          <cell r="B863" t="str">
            <v>Caixilho de correr com requadro em PVC, 2 folhas móveis, vidro-simples e liso de 3 a 4mm, persiana manual integrada; ref. Brimak, Eurosystem, Belle Acoustique, Marframe ou equivalente</v>
          </cell>
          <cell r="C863" t="str">
            <v>M2</v>
          </cell>
          <cell r="D863">
            <v>2604.69</v>
          </cell>
        </row>
        <row r="864">
          <cell r="A864" t="str">
            <v>H.06.000.037103</v>
          </cell>
          <cell r="B864" t="str">
            <v>Placa de poliester insaturado com fibra vidro de 3 mm</v>
          </cell>
          <cell r="C864" t="str">
            <v>M2</v>
          </cell>
          <cell r="D864">
            <v>174.01</v>
          </cell>
        </row>
        <row r="865">
          <cell r="A865" t="str">
            <v>H.07.000.037004</v>
          </cell>
          <cell r="B865" t="str">
            <v>Vidro temperado serigrafado Sreen de 8 mm incolor - material</v>
          </cell>
          <cell r="C865" t="str">
            <v>M2</v>
          </cell>
          <cell r="D865">
            <v>569.62</v>
          </cell>
        </row>
        <row r="866">
          <cell r="A866" t="str">
            <v>H.07.000.037005</v>
          </cell>
          <cell r="B866" t="str">
            <v>Vidro liso laminado jateado de 6 mm - material</v>
          </cell>
          <cell r="C866" t="str">
            <v>M2</v>
          </cell>
          <cell r="D866">
            <v>516.89</v>
          </cell>
        </row>
        <row r="867">
          <cell r="A867" t="str">
            <v>H.07.000.037008</v>
          </cell>
          <cell r="B867" t="str">
            <v>Vidro liso laminado incolor de 10 mm - material</v>
          </cell>
          <cell r="C867" t="str">
            <v>M2</v>
          </cell>
          <cell r="D867">
            <v>383.65</v>
          </cell>
        </row>
        <row r="868">
          <cell r="A868" t="str">
            <v>H.07.000.037011</v>
          </cell>
          <cell r="B868" t="str">
            <v>Espelho comum com espessura de 3mm, com moldura em perfil de alumínio de 1cm, fundo em chapa compensada com 3 mm de espessura</v>
          </cell>
          <cell r="C868" t="str">
            <v>M2</v>
          </cell>
          <cell r="D868">
            <v>685.77</v>
          </cell>
        </row>
        <row r="869">
          <cell r="A869" t="str">
            <v>H.07.000.037013</v>
          </cell>
          <cell r="B869" t="str">
            <v>Vidro liso laminado colorido de 10 mm - material</v>
          </cell>
          <cell r="C869" t="str">
            <v>M2</v>
          </cell>
          <cell r="D869">
            <v>749.75</v>
          </cell>
        </row>
        <row r="870">
          <cell r="A870" t="str">
            <v>H.07.000.037026</v>
          </cell>
          <cell r="B870" t="str">
            <v>Espelho em vidro cristal liso, espessura de 4 mm, sobre superfície plana, peças aproximadamente 0,5 a 4,12 m²</v>
          </cell>
          <cell r="C870" t="str">
            <v>M2</v>
          </cell>
          <cell r="D870">
            <v>507.97</v>
          </cell>
        </row>
        <row r="871">
          <cell r="A871" t="str">
            <v>H.07.000.037028</v>
          </cell>
          <cell r="B871" t="str">
            <v>Vidro liso laminado colorido de 8 mm - material</v>
          </cell>
          <cell r="C871" t="str">
            <v>M2</v>
          </cell>
          <cell r="D871">
            <v>483.9</v>
          </cell>
        </row>
        <row r="872">
          <cell r="A872" t="str">
            <v>H.07.000.037033</v>
          </cell>
          <cell r="B872" t="str">
            <v>Vidro multilaminado de alta segurança (blindado) em policarbonato, com certificação Retex; ref. NIJ III da Fanavid ou equivalente - material</v>
          </cell>
          <cell r="C872" t="str">
            <v>M2</v>
          </cell>
          <cell r="D872">
            <v>5083.9399999999996</v>
          </cell>
        </row>
        <row r="873">
          <cell r="A873" t="str">
            <v>H.07.000.037040</v>
          </cell>
          <cell r="B873" t="str">
            <v>Vidro liso laminado, com filme polivinil butiral (PVB), incolor de 8 mm - material</v>
          </cell>
          <cell r="C873" t="str">
            <v>M2</v>
          </cell>
          <cell r="D873">
            <v>287.27</v>
          </cell>
        </row>
        <row r="874">
          <cell r="A874" t="str">
            <v>H.07.000.037042</v>
          </cell>
          <cell r="B874" t="str">
            <v>Vidro fantasia de 3/4 mm - material</v>
          </cell>
          <cell r="C874" t="str">
            <v>M2</v>
          </cell>
          <cell r="D874">
            <v>108.47</v>
          </cell>
        </row>
        <row r="875">
          <cell r="A875" t="str">
            <v>H.07.000.037047</v>
          </cell>
          <cell r="B875" t="str">
            <v>Vidro liso incolor laminado e temperado, espessura de 16 mm (8+8); ref. Personal ou equivalente - material</v>
          </cell>
          <cell r="C875" t="str">
            <v>M2</v>
          </cell>
          <cell r="D875">
            <v>1117.28</v>
          </cell>
        </row>
        <row r="876">
          <cell r="A876" t="str">
            <v>H.07.000.037048</v>
          </cell>
          <cell r="B876" t="str">
            <v>Vidro temperado neutro verde de 10 mm - material</v>
          </cell>
          <cell r="C876" t="str">
            <v>M2</v>
          </cell>
          <cell r="D876">
            <v>463.36</v>
          </cell>
        </row>
        <row r="877">
          <cell r="A877" t="str">
            <v>H.07.000.037049</v>
          </cell>
          <cell r="B877" t="str">
            <v>Vidro laminado temperado neutro verde, composto por vidro temperado neutro verde 6 mm, camada de PVB e vidro temperado incolor 6 mm - material</v>
          </cell>
          <cell r="C877" t="str">
            <v>M2</v>
          </cell>
          <cell r="D877">
            <v>1117.8900000000001</v>
          </cell>
        </row>
        <row r="878">
          <cell r="A878" t="str">
            <v>H.07.000.037073</v>
          </cell>
          <cell r="B878" t="str">
            <v>Vidros float monolíticos de aparência verde, com espessura de 6 mm - material</v>
          </cell>
          <cell r="C878" t="str">
            <v>M2</v>
          </cell>
          <cell r="D878">
            <v>168.46</v>
          </cell>
        </row>
        <row r="879">
          <cell r="A879" t="str">
            <v>H.07.000.037074</v>
          </cell>
          <cell r="B879" t="str">
            <v>Vidro liso laminado incolor de 6 mm - material</v>
          </cell>
          <cell r="C879" t="str">
            <v>M2</v>
          </cell>
          <cell r="D879">
            <v>237.64</v>
          </cell>
        </row>
        <row r="880">
          <cell r="A880" t="str">
            <v>H.07.000.037079</v>
          </cell>
          <cell r="B880" t="str">
            <v>Vidro liso laminado colorido de 6 mm - material</v>
          </cell>
          <cell r="C880" t="str">
            <v>M2</v>
          </cell>
          <cell r="D880">
            <v>364.92</v>
          </cell>
        </row>
        <row r="881">
          <cell r="A881" t="str">
            <v>H.07.000.037080</v>
          </cell>
          <cell r="B881" t="str">
            <v>Vidro liso laminado leitoso de 6 mm - material</v>
          </cell>
          <cell r="C881" t="str">
            <v>M2</v>
          </cell>
          <cell r="D881">
            <v>416.5</v>
          </cell>
        </row>
        <row r="882">
          <cell r="A882" t="str">
            <v>H.07.000.037081</v>
          </cell>
          <cell r="B882" t="str">
            <v>Vidro liso transparente de 3 mm - material</v>
          </cell>
          <cell r="C882" t="str">
            <v>M2</v>
          </cell>
          <cell r="D882">
            <v>70.680000000000007</v>
          </cell>
        </row>
        <row r="883">
          <cell r="A883" t="str">
            <v>H.07.000.037082</v>
          </cell>
          <cell r="B883" t="str">
            <v>Vidro liso transparente de 4 mm - material</v>
          </cell>
          <cell r="C883" t="str">
            <v>M2</v>
          </cell>
          <cell r="D883">
            <v>95.13</v>
          </cell>
        </row>
        <row r="884">
          <cell r="A884" t="str">
            <v>H.07.000.037083</v>
          </cell>
          <cell r="B884" t="str">
            <v>Vidro liso transparente de 5 mm - material</v>
          </cell>
          <cell r="C884" t="str">
            <v>M2</v>
          </cell>
          <cell r="D884">
            <v>117.93</v>
          </cell>
        </row>
        <row r="885">
          <cell r="A885" t="str">
            <v>H.07.000.037084</v>
          </cell>
          <cell r="B885" t="str">
            <v>Vidro liso transparente de 6 mm - material</v>
          </cell>
          <cell r="C885" t="str">
            <v>M2</v>
          </cell>
          <cell r="D885">
            <v>136.47</v>
          </cell>
        </row>
        <row r="886">
          <cell r="A886" t="str">
            <v>H.07.000.037086</v>
          </cell>
          <cell r="B886" t="str">
            <v>Vidro temperado cinza ou bronze 6 mm - material</v>
          </cell>
          <cell r="C886" t="str">
            <v>M2</v>
          </cell>
          <cell r="D886">
            <v>243.67</v>
          </cell>
        </row>
        <row r="887">
          <cell r="A887" t="str">
            <v>H.07.000.037087</v>
          </cell>
          <cell r="B887" t="str">
            <v>Vidro temperado cinza ou bronze 8 mm - material</v>
          </cell>
          <cell r="C887" t="str">
            <v>M2</v>
          </cell>
          <cell r="D887">
            <v>319.01</v>
          </cell>
        </row>
        <row r="888">
          <cell r="A888" t="str">
            <v>H.07.000.037088</v>
          </cell>
          <cell r="B888" t="str">
            <v>Vidro temperado incolor 10 mm - material</v>
          </cell>
          <cell r="C888" t="str">
            <v>M2</v>
          </cell>
          <cell r="D888">
            <v>254.6</v>
          </cell>
        </row>
        <row r="889">
          <cell r="A889" t="str">
            <v>H.07.000.037089</v>
          </cell>
          <cell r="B889" t="str">
            <v>Vidro temperado incolor 6 mm - material</v>
          </cell>
          <cell r="C889" t="str">
            <v>M2</v>
          </cell>
          <cell r="D889">
            <v>187.74</v>
          </cell>
        </row>
        <row r="890">
          <cell r="A890" t="str">
            <v>H.07.000.037090</v>
          </cell>
          <cell r="B890" t="str">
            <v>Vidro temperado incolor 8 mm - material</v>
          </cell>
          <cell r="C890" t="str">
            <v>M2</v>
          </cell>
          <cell r="D890">
            <v>225.34</v>
          </cell>
        </row>
        <row r="891">
          <cell r="A891" t="str">
            <v>H.07.000.037095</v>
          </cell>
          <cell r="B891" t="str">
            <v>Vidro temperado cinza ou bronze 10 mm - material</v>
          </cell>
          <cell r="C891" t="str">
            <v>M2</v>
          </cell>
          <cell r="D891">
            <v>416.23</v>
          </cell>
        </row>
        <row r="892">
          <cell r="A892" t="str">
            <v>H.07.000.037098</v>
          </cell>
          <cell r="B892" t="str">
            <v>Vidro laminado temperado incolor de 8mm - material</v>
          </cell>
          <cell r="C892" t="str">
            <v>M2</v>
          </cell>
          <cell r="D892">
            <v>453.75</v>
          </cell>
        </row>
        <row r="893">
          <cell r="A893" t="str">
            <v>H.07.000.037099</v>
          </cell>
          <cell r="B893" t="str">
            <v>Vidro multilaminado de alta segurança, com proteção balística de nível III, com espessura final de 51 a 70 mm, com certificação Retex; ref. Inovaglass, Blindare, Grupo Fort ou equivalente - instalado</v>
          </cell>
          <cell r="C893" t="str">
            <v>M2</v>
          </cell>
          <cell r="D893">
            <v>3574.5</v>
          </cell>
        </row>
        <row r="894">
          <cell r="A894" t="str">
            <v>H.07.000.037100</v>
          </cell>
          <cell r="B894" t="str">
            <v>Vidro laminado temperado jateado de 8mm - material</v>
          </cell>
          <cell r="C894" t="str">
            <v>M2</v>
          </cell>
          <cell r="D894">
            <v>508.94</v>
          </cell>
        </row>
        <row r="895">
          <cell r="A895" t="str">
            <v>H.08.000.010001</v>
          </cell>
          <cell r="B895" t="str">
            <v>Veda porta/veda fresta para portas 90 cm com escova em alumínio branco, parafusado, ref. comercial Reisam ou equivalente</v>
          </cell>
          <cell r="C895" t="str">
            <v>M</v>
          </cell>
          <cell r="D895">
            <v>52.39</v>
          </cell>
        </row>
        <row r="896">
          <cell r="A896" t="str">
            <v>H.08.000.031218</v>
          </cell>
          <cell r="B896" t="str">
            <v>Fechadura tipo alavanca com chave para porta corta-fogo, cilindro para acionamento com chave; ref. PHT05 da Dorma, 5122 Sobrano, 09.164-065-PPT La Fonte ou equivalente</v>
          </cell>
          <cell r="C896" t="str">
            <v>UN</v>
          </cell>
          <cell r="D896">
            <v>431.56</v>
          </cell>
        </row>
        <row r="897">
          <cell r="A897" t="str">
            <v>H.08.000.031221</v>
          </cell>
          <cell r="B897" t="str">
            <v>Barra antipânico para porta, de sobrepor de um lado da folha e do outro lado cega</v>
          </cell>
          <cell r="C897" t="str">
            <v>UN</v>
          </cell>
          <cell r="D897">
            <v>891.44</v>
          </cell>
        </row>
        <row r="898">
          <cell r="A898" t="str">
            <v>H.08.000.031223</v>
          </cell>
          <cell r="B898" t="str">
            <v>Barra antipânico de sobrepor de um lado da folha da porta e do outro lado maçaneta, tipo alavanca, com acionamento livre</v>
          </cell>
          <cell r="C898" t="str">
            <v>CJ</v>
          </cell>
          <cell r="D898">
            <v>1113.5</v>
          </cell>
        </row>
        <row r="899">
          <cell r="A899" t="str">
            <v>H.08.000.031614</v>
          </cell>
          <cell r="B899" t="str">
            <v>Porta cadeado zincado, ref. 81114 89mm ZI da Aliança ou equivalente</v>
          </cell>
          <cell r="C899" t="str">
            <v>CJ</v>
          </cell>
          <cell r="D899">
            <v>8.17</v>
          </cell>
        </row>
        <row r="900">
          <cell r="A900" t="str">
            <v>H.08.000.031637</v>
          </cell>
          <cell r="B900" t="str">
            <v>Maçaneta tipo alavanca e cilindro para acionamento com chave, acabamento na cor prata</v>
          </cell>
          <cell r="C900" t="str">
            <v>UN</v>
          </cell>
          <cell r="D900">
            <v>195.96</v>
          </cell>
        </row>
        <row r="901">
          <cell r="A901" t="str">
            <v>H.08.000.031641</v>
          </cell>
          <cell r="B901" t="str">
            <v>Pivô superior lateral, para porta em vidro temperado, ref. SM-1001 fabricação Dorma ou equivalente</v>
          </cell>
          <cell r="C901" t="str">
            <v>UN</v>
          </cell>
          <cell r="D901">
            <v>72.69</v>
          </cell>
        </row>
        <row r="902">
          <cell r="A902" t="str">
            <v>H.08.000.031642</v>
          </cell>
          <cell r="B902" t="str">
            <v>Mancal inferior com rolamento, para porta em vidro temperado, ref. SM 1002 fabricação Dorma, 1013 Santa Marina ou equivalente</v>
          </cell>
          <cell r="C902" t="str">
            <v>UN</v>
          </cell>
          <cell r="D902">
            <v>89.42</v>
          </cell>
        </row>
        <row r="903">
          <cell r="A903" t="str">
            <v>H.08.000.031644</v>
          </cell>
          <cell r="B903" t="str">
            <v>Dobradiça vai-vem de 3" em aço com mola, acabamento cromado; ref. 255/3 da Page, 403  da Arouca ou equivalente</v>
          </cell>
          <cell r="C903" t="str">
            <v>CJ</v>
          </cell>
          <cell r="D903">
            <v>241.45</v>
          </cell>
        </row>
        <row r="904">
          <cell r="A904" t="str">
            <v>H.08.000.031645</v>
          </cell>
          <cell r="B904" t="str">
            <v>Dobradiça em latão cromado de 3 1/2" x 3", ref. La Fonte Dob 90 3 1/2" x 3" LT S/P CR, Arouca 346, 3500 da União Mundial ou equivalente</v>
          </cell>
          <cell r="C904" t="str">
            <v>UN</v>
          </cell>
          <cell r="D904">
            <v>54.21</v>
          </cell>
        </row>
        <row r="905">
          <cell r="A905" t="str">
            <v>H.08.000.031646</v>
          </cell>
          <cell r="B905" t="str">
            <v>Dobradiça inferior para vidro temperado, ref. SM1010 fabricação Dorma, 1103 Santa Marina ou equivalente</v>
          </cell>
          <cell r="C905" t="str">
            <v>UN</v>
          </cell>
          <cell r="D905">
            <v>105.08</v>
          </cell>
        </row>
        <row r="906">
          <cell r="A906" t="str">
            <v>H.08.000.031647</v>
          </cell>
          <cell r="B906" t="str">
            <v>Dobradiça superior para vidro temperado; referência comercial 1101S Santa Marina, Dorma ou equivalente</v>
          </cell>
          <cell r="C906" t="str">
            <v>UN</v>
          </cell>
          <cell r="D906">
            <v>70.31</v>
          </cell>
        </row>
        <row r="907">
          <cell r="A907" t="str">
            <v>H.08.000.031650</v>
          </cell>
          <cell r="B907" t="str">
            <v>Fechadura de centro com cilindro, para porta externa em vidro temperado, ref. SM 1050-E linha Glas da Dorma ou equivalente</v>
          </cell>
          <cell r="C907" t="str">
            <v>UN</v>
          </cell>
          <cell r="D907">
            <v>217.04</v>
          </cell>
        </row>
        <row r="908">
          <cell r="A908" t="str">
            <v>H.08.000.031653</v>
          </cell>
          <cell r="B908" t="str">
            <v>Suporte duplo para vidro temperado fixado em alvenaria, ref. SM1092 fabricação Dorma, 1306 Santa Marina ou equivalente</v>
          </cell>
          <cell r="C908" t="str">
            <v>UN</v>
          </cell>
          <cell r="D908">
            <v>174.52</v>
          </cell>
        </row>
        <row r="909">
          <cell r="A909" t="str">
            <v>H.08.000.031656</v>
          </cell>
          <cell r="B909" t="str">
            <v>Contra fechadura de centro, para porta de vidro temperado; ref. SM1051/S1051E1 linha Glas da Dorma ou equivalente</v>
          </cell>
          <cell r="C909" t="str">
            <v>UN</v>
          </cell>
          <cell r="D909">
            <v>190.87</v>
          </cell>
        </row>
        <row r="910">
          <cell r="A910" t="str">
            <v>H.08.000.031658</v>
          </cell>
          <cell r="B910" t="str">
            <v>Puxador duplo para porta de madeira, alumínio ou vidro, ref. Dorma Manet de 350mm da Dorma ou equivalente</v>
          </cell>
          <cell r="C910" t="str">
            <v>UN</v>
          </cell>
          <cell r="D910">
            <v>535.15</v>
          </cell>
        </row>
        <row r="911">
          <cell r="A911" t="str">
            <v>H.08.000.031672</v>
          </cell>
          <cell r="B911" t="str">
            <v>Trinco para piso, ref. SM1060 da Dorma, 3240 da Glasspeças, 1519 da Santa Marina ou equivalente</v>
          </cell>
          <cell r="C911" t="str">
            <v>UN</v>
          </cell>
          <cell r="D911">
            <v>177.99</v>
          </cell>
        </row>
        <row r="912">
          <cell r="A912" t="str">
            <v>H.08.000.031679</v>
          </cell>
          <cell r="B912" t="str">
            <v>Roldana RO65 Plus, para porta de correr de 60kg - 15mm</v>
          </cell>
          <cell r="C912" t="str">
            <v>UN</v>
          </cell>
          <cell r="D912">
            <v>37.53</v>
          </cell>
        </row>
        <row r="913">
          <cell r="A913" t="str">
            <v>H.08.000.031687</v>
          </cell>
          <cell r="B913" t="str">
            <v>Fecho de embutir de alavanca, com 20 cm, em latão cromado; ref. 1011 / 20 FC da Arouca ou equivalente</v>
          </cell>
          <cell r="C913" t="str">
            <v>UN</v>
          </cell>
          <cell r="D913">
            <v>41.61</v>
          </cell>
        </row>
        <row r="914">
          <cell r="A914" t="str">
            <v>H.08.000.031688</v>
          </cell>
          <cell r="B914" t="str">
            <v>Fecho tipo ´unho´ de 10 cm em latão cromado de embutir</v>
          </cell>
          <cell r="C914" t="str">
            <v>UN</v>
          </cell>
          <cell r="D914">
            <v>54.54</v>
          </cell>
        </row>
        <row r="915">
          <cell r="A915" t="str">
            <v>H.08.000.031697</v>
          </cell>
          <cell r="B915" t="str">
            <v>Visor tipo olho mágico com ângulo de visualização de 200°; ref. Vonder ou equivalente</v>
          </cell>
          <cell r="C915" t="str">
            <v>UN</v>
          </cell>
          <cell r="D915">
            <v>28.02</v>
          </cell>
        </row>
        <row r="916">
          <cell r="A916" t="str">
            <v>H.08.000.031698</v>
          </cell>
          <cell r="B916" t="str">
            <v>Ferragem adicional para porta de divisória, vão simples colocado</v>
          </cell>
          <cell r="C916" t="str">
            <v>UN</v>
          </cell>
          <cell r="D916">
            <v>241.73</v>
          </cell>
        </row>
        <row r="917">
          <cell r="A917" t="str">
            <v>H.08.000.031699</v>
          </cell>
          <cell r="B917" t="str">
            <v>Ferragem adicional para porta de divisória, vão duplo colocado</v>
          </cell>
          <cell r="C917" t="str">
            <v>UN</v>
          </cell>
          <cell r="D917">
            <v>422.91</v>
          </cell>
        </row>
        <row r="918">
          <cell r="A918" t="str">
            <v>H.08.000.031701</v>
          </cell>
          <cell r="B918" t="str">
            <v>Dobradiça de aço cromado de 3 1/2", para portas de até 21 kg, ref. União Mundial ou equivalente - (embalagem com 3 dobradiças)</v>
          </cell>
          <cell r="C918" t="str">
            <v>CJ</v>
          </cell>
          <cell r="D918">
            <v>29.8</v>
          </cell>
        </row>
        <row r="919">
          <cell r="A919" t="str">
            <v>H.08.000.031712</v>
          </cell>
          <cell r="B919" t="str">
            <v>Puxador duplo tubular em aço inoxidável, com duas fixações, dimensões 300mm entre furos, ref. Dorma ou equivalente</v>
          </cell>
          <cell r="C919" t="str">
            <v>UN</v>
          </cell>
          <cell r="D919">
            <v>144.71</v>
          </cell>
        </row>
        <row r="920">
          <cell r="A920" t="str">
            <v>H.08.000.031715</v>
          </cell>
          <cell r="B920" t="str">
            <v>Ferragem completa para porta de box de WC tipo livre/ocupado; ref. 1515/136 Arouca, 719 AZ CR La Fonte, 801 AZ CR 35mm Lockwell ou equivalente</v>
          </cell>
          <cell r="C920" t="str">
            <v>UN</v>
          </cell>
          <cell r="D920">
            <v>105.66</v>
          </cell>
        </row>
        <row r="921">
          <cell r="A921" t="str">
            <v>H.08.000.031718</v>
          </cell>
          <cell r="B921" t="str">
            <v>Cadeado alta segurança 16 pinos, ref. CRT 70 mm da Papaiz ou equivalente</v>
          </cell>
          <cell r="C921" t="str">
            <v>UN</v>
          </cell>
          <cell r="D921">
            <v>198.81</v>
          </cell>
        </row>
        <row r="922">
          <cell r="A922" t="str">
            <v>H.08.000.031719</v>
          </cell>
          <cell r="B922" t="str">
            <v>Cadeado com haste de aço, 35/36 mm, ref. CR35 da Papaiz, E35 da Pado ou equivalente</v>
          </cell>
          <cell r="C922" t="str">
            <v>UN</v>
          </cell>
          <cell r="D922">
            <v>33.65</v>
          </cell>
        </row>
        <row r="923">
          <cell r="A923" t="str">
            <v>H.08.000.031722</v>
          </cell>
          <cell r="B923" t="str">
            <v>Cadeado com haste de aço, 60 mm, ref. CR60 da Papaiz, E60 da Pado ou equivalente</v>
          </cell>
          <cell r="C923" t="str">
            <v>UN</v>
          </cell>
          <cell r="D923">
            <v>83.68</v>
          </cell>
        </row>
        <row r="924">
          <cell r="A924" t="str">
            <v>H.08.000.031723</v>
          </cell>
          <cell r="B924" t="str">
            <v>Cadeado com haste de aço, 25/27 mm, ref. CR25 da Papaiz, E27 da Pado ou equivalente</v>
          </cell>
          <cell r="C924" t="str">
            <v>UN</v>
          </cell>
          <cell r="D924">
            <v>21.03</v>
          </cell>
        </row>
        <row r="925">
          <cell r="A925" t="str">
            <v>H.08.000.031726</v>
          </cell>
          <cell r="B925" t="str">
            <v>Mola de piso para porta com largura até 1,10m e esforço até 120kg, ref. BTS 75 V fabricação Dorma ou equivalente</v>
          </cell>
          <cell r="C925" t="str">
            <v>UN</v>
          </cell>
          <cell r="D925">
            <v>1025.71</v>
          </cell>
        </row>
        <row r="926">
          <cell r="A926" t="str">
            <v>H.08.000.031728</v>
          </cell>
          <cell r="B926" t="str">
            <v>Cadeado com haste de aço, 50 mm, ref. CR50 da Papaiz; E50 da Pado ou equivalente</v>
          </cell>
          <cell r="C926" t="str">
            <v>UN</v>
          </cell>
          <cell r="D926">
            <v>53.46</v>
          </cell>
        </row>
        <row r="927">
          <cell r="A927" t="str">
            <v>H.08.000.031734</v>
          </cell>
          <cell r="B927" t="str">
            <v>Dobradiça em latão cromado reforçada com anéis de 3 1/2" x 3", ref. La Fonte Dob 85 3 1/2" x 3" LT S/P CR, 3635 da União Mundial ou equivalente</v>
          </cell>
          <cell r="C927" t="str">
            <v>UN</v>
          </cell>
          <cell r="D927">
            <v>66.08</v>
          </cell>
        </row>
        <row r="928">
          <cell r="A928" t="str">
            <v>H.08.000.031740</v>
          </cell>
          <cell r="B928" t="str">
            <v>Dobradiça em aço inoxidável escovado com anéis, de 3" x 2 1/2", para portas de até 25 kg, ref. Dobradiça 395 da La Fonte ou equivalente</v>
          </cell>
          <cell r="C928" t="str">
            <v>UN</v>
          </cell>
          <cell r="D928">
            <v>43.07</v>
          </cell>
        </row>
        <row r="929">
          <cell r="A929" t="str">
            <v>H.08.000.031764</v>
          </cell>
          <cell r="B929" t="str">
            <v>Equipamento automatizador de portas deslizantes para folha dupla, ref. ES200 EASY da Dorma ou equivalente</v>
          </cell>
          <cell r="C929" t="str">
            <v>UN</v>
          </cell>
          <cell r="D929">
            <v>11340.76</v>
          </cell>
        </row>
        <row r="930">
          <cell r="A930" t="str">
            <v>H.08.000.031765</v>
          </cell>
          <cell r="B930" t="str">
            <v>Equipamento automatizador telescópico unilateral de portas deslizantes para folha dupla, ref. ES 200 T da Dorma ou equivalente</v>
          </cell>
          <cell r="C930" t="str">
            <v>UN</v>
          </cell>
          <cell r="D930">
            <v>14896.64</v>
          </cell>
        </row>
        <row r="931">
          <cell r="A931" t="str">
            <v>H.08.000.035003</v>
          </cell>
          <cell r="B931" t="str">
            <v>Fechadura completa com maçaneta tipo alavanca, para porta externa de 1 folha; ref. 725.01/40CR da Pado, Papaiz ou equivalente</v>
          </cell>
          <cell r="C931" t="str">
            <v>CJ</v>
          </cell>
          <cell r="D931">
            <v>153.88999999999999</v>
          </cell>
        </row>
        <row r="932">
          <cell r="A932" t="str">
            <v>H.08.000.035004</v>
          </cell>
          <cell r="B932" t="str">
            <v>Ferragem completa com maçaneta tipo alavanca, com miolo tipo gorges, para porta interna com 1 folha; referência 721/01 CR da Pado, 402526/40 da Arouca ou equivalente</v>
          </cell>
          <cell r="C932" t="str">
            <v>CJ</v>
          </cell>
          <cell r="D932">
            <v>96.78</v>
          </cell>
        </row>
        <row r="933">
          <cell r="A933" t="str">
            <v>H.08.000.035009</v>
          </cell>
          <cell r="B933" t="str">
            <v>Fechadura eletroímã para capacidade de atraque de 150kgf</v>
          </cell>
          <cell r="C933" t="str">
            <v>UN</v>
          </cell>
          <cell r="D933">
            <v>344.49</v>
          </cell>
        </row>
        <row r="934">
          <cell r="A934" t="str">
            <v>H.08.000.035010</v>
          </cell>
          <cell r="B934" t="str">
            <v>Fechadura elétrica de sobrepor e fonte, para portas ou portões de metal ou madeira, ref. C-90 dupla da HDL; fonte com botão, ref. TRA-400 da HDL, ou equivalente</v>
          </cell>
          <cell r="C934" t="str">
            <v>CJ</v>
          </cell>
          <cell r="D934">
            <v>496.33</v>
          </cell>
        </row>
        <row r="935">
          <cell r="A935" t="str">
            <v>H.08.000.035011</v>
          </cell>
          <cell r="B935" t="str">
            <v>Mola aérea para porta com esforço acima de 50kg até 60kg, ref. MA 200 potência 3 fabricação Dorma, linha 770 POT2 fabricação Disafe ou equivalente</v>
          </cell>
          <cell r="C935" t="str">
            <v>UN</v>
          </cell>
          <cell r="D935">
            <v>302.98</v>
          </cell>
        </row>
        <row r="936">
          <cell r="A936" t="str">
            <v>H.08.000.035012</v>
          </cell>
          <cell r="B936" t="str">
            <v>Mola aérea para porta com esforço acima de 60kg até 80kg, ref. MA 200 potência 4 fabricação Dorma, linha 770POT2 fabricação Disafe ou equivalente</v>
          </cell>
          <cell r="C936" t="str">
            <v>UN</v>
          </cell>
          <cell r="D936">
            <v>304.51</v>
          </cell>
        </row>
        <row r="937">
          <cell r="A937" t="str">
            <v>H.08.000.035013</v>
          </cell>
          <cell r="B937" t="str">
            <v>Mola aérea hidráulica com calha deslizante, para porta com largura até 1,60mm, com esforço de 81 até 250kg, ref. TS 93B / TS 93 System da Dorma, linha 6825 fabricação Disafe ou equivalente</v>
          </cell>
          <cell r="C937" t="str">
            <v>UN</v>
          </cell>
          <cell r="D937">
            <v>2628.93</v>
          </cell>
        </row>
        <row r="938">
          <cell r="A938" t="str">
            <v>H.08.000.035019</v>
          </cell>
          <cell r="B938" t="str">
            <v>Fechadura com maçaneta tipo alavanca em aço inoxidável e rozeta, ref. Victória Ecoinox 882 IXE externa da Pado ou equivalente</v>
          </cell>
          <cell r="C938" t="str">
            <v>UN</v>
          </cell>
          <cell r="D938">
            <v>334.69</v>
          </cell>
        </row>
        <row r="939">
          <cell r="A939" t="str">
            <v>H.09.000.031168</v>
          </cell>
          <cell r="B939" t="str">
            <v>Porta de segurança de correr suspensa em grade com aço SAE 1045, com brete superior, diâmetro de 1´, completa, sem têmpera e revenimento</v>
          </cell>
          <cell r="C939" t="str">
            <v>M2</v>
          </cell>
          <cell r="D939">
            <v>3049.34</v>
          </cell>
        </row>
        <row r="940">
          <cell r="A940" t="str">
            <v>H.09.000.031181</v>
          </cell>
          <cell r="B940" t="str">
            <v>Brete para instalação lateral em porta chapa/grade de segurança</v>
          </cell>
          <cell r="C940" t="str">
            <v>CJ</v>
          </cell>
          <cell r="D940">
            <v>3776.8</v>
          </cell>
        </row>
        <row r="941">
          <cell r="A941" t="str">
            <v>H.09.000.031253</v>
          </cell>
          <cell r="B941" t="str">
            <v>Grade de segurança em aço SAE 1045, diâmetro de 1´, com têmpera e revenimento</v>
          </cell>
          <cell r="C941" t="str">
            <v>M2</v>
          </cell>
          <cell r="D941">
            <v>2295.5300000000002</v>
          </cell>
        </row>
        <row r="942">
          <cell r="A942" t="str">
            <v>H.09.000.031254</v>
          </cell>
          <cell r="B942" t="str">
            <v>Grade de segurança para janela em aço SAE 1045, diâmetro 1´, com têmpera e revenimento</v>
          </cell>
          <cell r="C942" t="str">
            <v>M2</v>
          </cell>
          <cell r="D942">
            <v>2316.98</v>
          </cell>
        </row>
        <row r="943">
          <cell r="A943" t="str">
            <v>H.09.000.031255</v>
          </cell>
          <cell r="B943" t="str">
            <v>Porta de segurança de abrir em grade aço SAE 1045, diâmetro de 1´, completa - com têmpera e revenimento</v>
          </cell>
          <cell r="C943" t="str">
            <v>M2</v>
          </cell>
          <cell r="D943">
            <v>2867.59</v>
          </cell>
        </row>
        <row r="944">
          <cell r="A944" t="str">
            <v>H.09.000.031256</v>
          </cell>
          <cell r="B944" t="str">
            <v>Porta de segurança de abrir grade em aço SAE 1045 chapeada, diâmetro de 1´, completa, com têmpera e revenimento</v>
          </cell>
          <cell r="C944" t="str">
            <v>M2</v>
          </cell>
          <cell r="D944">
            <v>4072.54</v>
          </cell>
        </row>
        <row r="945">
          <cell r="A945" t="str">
            <v>H.09.000.031257</v>
          </cell>
          <cell r="B945" t="str">
            <v>Porta de segurança especial de abrir com grade em aço SAE 1045, diâmetro de 1´, completa, com têmpera e revenimento</v>
          </cell>
          <cell r="C945" t="str">
            <v>M2</v>
          </cell>
          <cell r="D945">
            <v>3109.36</v>
          </cell>
        </row>
        <row r="946">
          <cell r="A946" t="str">
            <v>H.09.000.031258</v>
          </cell>
          <cell r="B946" t="str">
            <v>Portão de abrir para muralha em aço SAE 1045 chapeada, diâmetro de 1´, completa - com têmpera e revenimento</v>
          </cell>
          <cell r="C946" t="str">
            <v>M2</v>
          </cell>
          <cell r="D946">
            <v>4168.58</v>
          </cell>
        </row>
        <row r="947">
          <cell r="A947" t="str">
            <v>H.09.000.031260</v>
          </cell>
          <cell r="B947" t="str">
            <v>Grade de segurança em aço SAE 1045 chapeada, diâmetro de 1´, com têmpera e revenimento</v>
          </cell>
          <cell r="C947" t="str">
            <v>M2</v>
          </cell>
          <cell r="D947">
            <v>3454.31</v>
          </cell>
        </row>
        <row r="948">
          <cell r="A948" t="str">
            <v>H.09.000.031329</v>
          </cell>
          <cell r="B948" t="str">
            <v>Batente em chapa de aço SAE 1010/1020, espessura de 3/16´, para obras de segurança</v>
          </cell>
          <cell r="C948" t="str">
            <v>M</v>
          </cell>
          <cell r="D948">
            <v>453.73</v>
          </cell>
        </row>
        <row r="949">
          <cell r="A949" t="str">
            <v>H.09.000.031341</v>
          </cell>
          <cell r="B949" t="str">
            <v>Ferrolho de segurança de 1,20 m, DN= 1´, para adaptação em portas de celas, embutido em caixa externamente</v>
          </cell>
          <cell r="C949" t="str">
            <v>UN</v>
          </cell>
          <cell r="D949">
            <v>1002.1</v>
          </cell>
        </row>
        <row r="950">
          <cell r="A950" t="str">
            <v>H.09.000.031361</v>
          </cell>
          <cell r="B950" t="str">
            <v>Grade de segurança em aço SAE 1045, diâmetro de 1´ - sem têmpera e revenimento - instalado</v>
          </cell>
          <cell r="C950" t="str">
            <v>M2</v>
          </cell>
          <cell r="D950">
            <v>1795.24</v>
          </cell>
        </row>
        <row r="951">
          <cell r="A951" t="str">
            <v>H.09.000.031362</v>
          </cell>
          <cell r="B951" t="str">
            <v>Grade de segurança para janela em aço SAE 1045, diâmetro 1´ - sem têmpera e revenimento - instalado</v>
          </cell>
          <cell r="C951" t="str">
            <v>M2</v>
          </cell>
          <cell r="D951">
            <v>1925.49</v>
          </cell>
        </row>
        <row r="952">
          <cell r="A952" t="str">
            <v>H.09.000.031363</v>
          </cell>
          <cell r="B952" t="str">
            <v>Porta de segurança de abrir em grade aço SAE 1045, diâmetro de 1´, sem completa - sem têmpera e revenimento</v>
          </cell>
          <cell r="C952" t="str">
            <v>M2</v>
          </cell>
          <cell r="D952">
            <v>2351.31</v>
          </cell>
        </row>
        <row r="953">
          <cell r="A953" t="str">
            <v>H.09.000.031364</v>
          </cell>
          <cell r="B953" t="str">
            <v>Porta de segurança de abrir grade em aço SAE 1045 chapeada, diâmetro de 1´, completa - sem têmpera e revenimento</v>
          </cell>
          <cell r="C953" t="str">
            <v>M2</v>
          </cell>
          <cell r="D953">
            <v>3542.62</v>
          </cell>
        </row>
        <row r="954">
          <cell r="A954" t="str">
            <v>H.09.000.031368</v>
          </cell>
          <cell r="B954" t="str">
            <v>Porta de segurança especial de abrir com grade em aço SAE 1045, diâmetro de 1´, completa - sem têmpera e revenimento</v>
          </cell>
          <cell r="C954" t="str">
            <v>M2</v>
          </cell>
          <cell r="D954">
            <v>2833.45</v>
          </cell>
        </row>
        <row r="955">
          <cell r="A955" t="str">
            <v>H.09.000.031369</v>
          </cell>
          <cell r="B955" t="str">
            <v>Portão de abrir para muralha em aço SAE 1045 chapeada, diâmetro de 1´, completa - sem têmpera e revenimento</v>
          </cell>
          <cell r="C955" t="str">
            <v>M2</v>
          </cell>
          <cell r="D955">
            <v>3586.18</v>
          </cell>
        </row>
        <row r="956">
          <cell r="A956" t="str">
            <v>H.09.000.031370</v>
          </cell>
          <cell r="B956" t="str">
            <v>Grade de segurança em aço SAE 1045 chapeada, diâmetro de 1´ - sem têmpera e revenimento - instalado</v>
          </cell>
          <cell r="C956" t="str">
            <v>M2</v>
          </cell>
          <cell r="D956">
            <v>2916.73</v>
          </cell>
        </row>
        <row r="957">
          <cell r="A957" t="str">
            <v>H.09.000.031613</v>
          </cell>
          <cell r="B957" t="str">
            <v>Ferrolho de segurança de 7/8´ para adaptação em portas de celas, com porta cadeado e suporte de fixação</v>
          </cell>
          <cell r="C957" t="str">
            <v>UN</v>
          </cell>
          <cell r="D957">
            <v>403.85</v>
          </cell>
        </row>
        <row r="958">
          <cell r="A958" t="str">
            <v>H.09.000.031622</v>
          </cell>
          <cell r="B958" t="str">
            <v>Caixilho de segurança em aço SAE 1010/1020 tipo fixo e de correr (0,70x0,80m), para receber vidro, com bandeira tipo veneziana (0,375x0,80m)</v>
          </cell>
          <cell r="C958" t="str">
            <v>M2</v>
          </cell>
          <cell r="D958">
            <v>1646.37</v>
          </cell>
        </row>
        <row r="959">
          <cell r="A959" t="str">
            <v>H.09.000.031623</v>
          </cell>
          <cell r="B959" t="str">
            <v>Guichê de segurança em grade com aço SAE 1045, diâmetro de 1´, com têmpera e revenimento</v>
          </cell>
          <cell r="C959" t="str">
            <v>M2</v>
          </cell>
          <cell r="D959">
            <v>2638.14</v>
          </cell>
        </row>
        <row r="960">
          <cell r="A960" t="str">
            <v>H.09.000.031625</v>
          </cell>
          <cell r="B960" t="str">
            <v>Guichê de segurança em grade com aço SAE 1045, diâmetro de 1´, sem têmpera e revenimento</v>
          </cell>
          <cell r="C960" t="str">
            <v>M2</v>
          </cell>
          <cell r="D960">
            <v>2188.6999999999998</v>
          </cell>
        </row>
        <row r="961">
          <cell r="A961" t="str">
            <v>H.09.000.031626</v>
          </cell>
          <cell r="B961" t="str">
            <v>Brete para instalação superior em porta chapa/grade de segurança</v>
          </cell>
          <cell r="C961" t="str">
            <v>CJ</v>
          </cell>
          <cell r="D961">
            <v>4131.8500000000004</v>
          </cell>
        </row>
        <row r="962">
          <cell r="A962" t="str">
            <v>H.09.000.031628</v>
          </cell>
          <cell r="B962" t="str">
            <v>Porta de segurança de correr em grade de aço SAE 1045, com brete lateral, diâmetro de 1´, completa, com têmpera e revenimento</v>
          </cell>
          <cell r="C962" t="str">
            <v>M2</v>
          </cell>
          <cell r="D962">
            <v>3134.15</v>
          </cell>
        </row>
        <row r="963">
          <cell r="A963" t="str">
            <v>H.09.000.031629</v>
          </cell>
          <cell r="B963" t="str">
            <v>Porta de segurança de correr suspensa em grade de aço SAE 1045, chapeada, diâmetro de 1´, completa, com têmpera e revenimento</v>
          </cell>
          <cell r="C963" t="str">
            <v>M2</v>
          </cell>
          <cell r="D963">
            <v>4297.38</v>
          </cell>
        </row>
        <row r="964">
          <cell r="A964" t="str">
            <v>H.09.000.031631</v>
          </cell>
          <cell r="B964" t="str">
            <v>Porta de segurança de correr/deslizante, em grade com aço SAE 1045, diâmetro de 1´, completa, sem têmpera e revenimento</v>
          </cell>
          <cell r="C964" t="str">
            <v>M2</v>
          </cell>
          <cell r="D964">
            <v>2742.18</v>
          </cell>
        </row>
        <row r="965">
          <cell r="A965" t="str">
            <v>H.09.000.031907</v>
          </cell>
          <cell r="B965" t="str">
            <v>Porta de segurança de correr suspensa em grade em aço SAE 1045, chapeada, diâmetro de 1´, com brete vertical, completa - sem têmpera e revenimento</v>
          </cell>
          <cell r="C965" t="str">
            <v>M2</v>
          </cell>
          <cell r="D965">
            <v>4032.54</v>
          </cell>
        </row>
        <row r="966">
          <cell r="A966" t="str">
            <v>H.12.000.031610</v>
          </cell>
          <cell r="B966" t="str">
            <v>Dobradiça tipo gonzo em aço SAE 1045, diâmetro de 1 1/2´ com abas de 2´ x 3/8´ instalada</v>
          </cell>
          <cell r="C966" t="str">
            <v>UN</v>
          </cell>
          <cell r="D966">
            <v>143.05000000000001</v>
          </cell>
        </row>
        <row r="967">
          <cell r="A967" t="str">
            <v>H.13.000.069501</v>
          </cell>
          <cell r="B967" t="str">
            <v>Solda 50/50</v>
          </cell>
          <cell r="C967" t="str">
            <v>KG</v>
          </cell>
          <cell r="D967">
            <v>213.12</v>
          </cell>
        </row>
        <row r="968">
          <cell r="A968" t="str">
            <v>H.13.000.069502</v>
          </cell>
          <cell r="B968" t="str">
            <v>Pasta para soldar</v>
          </cell>
          <cell r="C968" t="str">
            <v>KG</v>
          </cell>
          <cell r="D968">
            <v>75.739999999999995</v>
          </cell>
        </row>
        <row r="969">
          <cell r="A969" t="str">
            <v>H.13.000.069565</v>
          </cell>
          <cell r="B969" t="str">
            <v>Solda eletrolítica tipo Smaw-AWS 6013 eletrodos esp. 2,5/3,25/4,0mm, ref. ESAB, LINCOLN e WELD</v>
          </cell>
          <cell r="C969" t="str">
            <v>KG</v>
          </cell>
          <cell r="D969">
            <v>64.099999999999994</v>
          </cell>
        </row>
        <row r="970">
          <cell r="A970" t="str">
            <v>I.01.000.025057</v>
          </cell>
          <cell r="B970" t="str">
            <v>Painel Wall com miolo de madeira contraplacado por lâminas de madeira e externamente por chapas em CRFS, para piso, ref. Eternit ou equivalente</v>
          </cell>
          <cell r="C970" t="str">
            <v>M2</v>
          </cell>
          <cell r="D970">
            <v>166.81</v>
          </cell>
        </row>
        <row r="971">
          <cell r="A971" t="str">
            <v>I.01.000.030105</v>
          </cell>
          <cell r="B971" t="str">
            <v>Porta em laminado melamínico estrutural Alcoplac, TS-10 (fórmica maciça) - 62 x 180cm, com dobradiça e fechadura</v>
          </cell>
          <cell r="C971" t="str">
            <v>UN</v>
          </cell>
          <cell r="D971">
            <v>904.88</v>
          </cell>
        </row>
        <row r="972">
          <cell r="A972" t="str">
            <v>I.05.000.021057</v>
          </cell>
          <cell r="B972" t="str">
            <v>Placa cimentícia impermeabilizada com espessura de 12mm, placa de 1,20 x 2,40m; ref. Brasilit ou equivalente</v>
          </cell>
          <cell r="C972" t="str">
            <v>M2</v>
          </cell>
          <cell r="D972">
            <v>72.69</v>
          </cell>
        </row>
        <row r="973">
          <cell r="A973" t="str">
            <v>I.05.000.021080</v>
          </cell>
          <cell r="B973" t="str">
            <v>Placa cimentícia em CRFS impermeabilizada, espessura 6 mm, dimensões 1,20 x 2,00m, ref. Eternit, Brasilit ou equivalente</v>
          </cell>
          <cell r="C973" t="str">
            <v>UN</v>
          </cell>
          <cell r="D973">
            <v>93.79</v>
          </cell>
        </row>
        <row r="974">
          <cell r="A974" t="str">
            <v>I.06.000.022566</v>
          </cell>
          <cell r="B974" t="str">
            <v>Veneziana de vidro tipo ´CAPELINHA´ 20 x 10 x 10 cm</v>
          </cell>
          <cell r="C974" t="str">
            <v>UN</v>
          </cell>
          <cell r="D974">
            <v>33.01</v>
          </cell>
        </row>
        <row r="975">
          <cell r="A975" t="str">
            <v>I.06.000.022567</v>
          </cell>
          <cell r="B975" t="str">
            <v>Veneziana de vidro ´IBRAVIR´ 20 x 20 x 6 cm</v>
          </cell>
          <cell r="C975" t="str">
            <v>UN</v>
          </cell>
          <cell r="D975">
            <v>41.14</v>
          </cell>
        </row>
        <row r="976">
          <cell r="A976" t="str">
            <v>I.06.000.025561</v>
          </cell>
          <cell r="B976" t="str">
            <v>Telha de vidro tipo ´FRANCESA´</v>
          </cell>
          <cell r="C976" t="str">
            <v>UN</v>
          </cell>
          <cell r="D976">
            <v>68</v>
          </cell>
        </row>
        <row r="977">
          <cell r="A977" t="str">
            <v>I.06.000.025562</v>
          </cell>
          <cell r="B977" t="str">
            <v>Telha de vidro tipo ´PAULISTA´</v>
          </cell>
          <cell r="C977" t="str">
            <v>UN</v>
          </cell>
          <cell r="D977">
            <v>68</v>
          </cell>
        </row>
        <row r="978">
          <cell r="A978" t="str">
            <v>J.01.000.038012</v>
          </cell>
          <cell r="B978" t="str">
            <v>Lixa para ferro e metais Norton N° 80, ou equivalente</v>
          </cell>
          <cell r="C978" t="str">
            <v>UN</v>
          </cell>
          <cell r="D978">
            <v>3.04</v>
          </cell>
        </row>
        <row r="979">
          <cell r="A979" t="str">
            <v>J.01.000.038013</v>
          </cell>
          <cell r="B979" t="str">
            <v>Lixa de pano folha para ferro, GR. 100, ref. Norton, ou 3 M, ou equivalente</v>
          </cell>
          <cell r="C979" t="str">
            <v>UN</v>
          </cell>
          <cell r="D979">
            <v>3.25</v>
          </cell>
        </row>
        <row r="980">
          <cell r="A980" t="str">
            <v>J.01.000.038014</v>
          </cell>
          <cell r="B980" t="str">
            <v>Lixa massa/madeira uso geral Norton, Alcar ou equivalente (médias)</v>
          </cell>
          <cell r="C980" t="str">
            <v>UN</v>
          </cell>
          <cell r="D980">
            <v>0.74</v>
          </cell>
        </row>
        <row r="981">
          <cell r="A981" t="str">
            <v>J.01.000.038040</v>
          </cell>
          <cell r="B981" t="str">
            <v>Lixa d´água, ref. Norton n° 80, Aquaflex ou equivalente</v>
          </cell>
          <cell r="C981" t="str">
            <v>UN</v>
          </cell>
          <cell r="D981">
            <v>1.89</v>
          </cell>
        </row>
        <row r="982">
          <cell r="A982" t="str">
            <v>J.02.000.024007</v>
          </cell>
          <cell r="B982" t="str">
            <v>Emulsão acrílica para vedação de trincas, ref. Selatrinca Suvinil ou  equivalente</v>
          </cell>
          <cell r="C982" t="str">
            <v>L</v>
          </cell>
          <cell r="D982">
            <v>142.46</v>
          </cell>
        </row>
        <row r="983">
          <cell r="A983" t="str">
            <v>J.02.000.024028</v>
          </cell>
          <cell r="B983" t="str">
            <v>Hidrorepelente a base de silano-siloxano oligomérico disperso em solvente; ref. Silicone da Sika, Acquella Original da Otto Baumgart, Fuseprotec Silicone da Viapol ou equivalente</v>
          </cell>
          <cell r="C983" t="str">
            <v>L</v>
          </cell>
          <cell r="D983">
            <v>67.03</v>
          </cell>
        </row>
        <row r="984">
          <cell r="A984" t="str">
            <v>J.02.000.024030</v>
          </cell>
          <cell r="B984" t="str">
            <v>Hidrorepelente a base de silano-siloxano oligomérico disperso em água, ref. Acqua da Denver, Repele água da Quartzolit ou equivalente</v>
          </cell>
          <cell r="C984" t="str">
            <v>L</v>
          </cell>
          <cell r="D984">
            <v>14.51</v>
          </cell>
        </row>
        <row r="985">
          <cell r="A985" t="str">
            <v>J.02.000.024047</v>
          </cell>
          <cell r="B985" t="str">
            <v>Líquido imunizante para madeira pentox (Montana), Penetrol Cupim (Otto Baungart)</v>
          </cell>
          <cell r="C985" t="str">
            <v>L</v>
          </cell>
          <cell r="D985">
            <v>29.63</v>
          </cell>
        </row>
        <row r="986">
          <cell r="A986" t="str">
            <v>J.02.000.024076</v>
          </cell>
          <cell r="B986" t="str">
            <v>Resina 100% acrílica plastificante, Hiper 409 da NS Brasil ou equivalente</v>
          </cell>
          <cell r="C986" t="str">
            <v>L</v>
          </cell>
          <cell r="D986">
            <v>66.709999999999994</v>
          </cell>
        </row>
        <row r="987">
          <cell r="A987" t="str">
            <v>J.02.000.024147</v>
          </cell>
          <cell r="B987" t="str">
            <v>Resina acrílica para piso granilite</v>
          </cell>
          <cell r="C987" t="str">
            <v>L</v>
          </cell>
          <cell r="D987">
            <v>32.51</v>
          </cell>
        </row>
        <row r="988">
          <cell r="A988" t="str">
            <v>J.02.000.024148</v>
          </cell>
          <cell r="B988" t="str">
            <v>Resina epóxi para piso granilite</v>
          </cell>
          <cell r="C988" t="str">
            <v>L</v>
          </cell>
          <cell r="D988">
            <v>74.400000000000006</v>
          </cell>
        </row>
        <row r="989">
          <cell r="A989" t="str">
            <v>J.02.000.028057</v>
          </cell>
          <cell r="B989" t="str">
            <v>Selador para tinta epóxi</v>
          </cell>
          <cell r="C989" t="str">
            <v>L</v>
          </cell>
          <cell r="D989">
            <v>78.459999999999994</v>
          </cell>
        </row>
        <row r="990">
          <cell r="A990" t="str">
            <v>J.02.000.028058</v>
          </cell>
          <cell r="B990" t="str">
            <v>Tinta esmalte Premium, base água, brilhante/acetinado, várias cores, pintura interna/externa, ref. Coralit Zero da Coral, Futura Premium, Suvinil Premium, Metalatex Eco, Sherwin Williams, ou equivalente</v>
          </cell>
          <cell r="C990" t="str">
            <v>L</v>
          </cell>
          <cell r="D990">
            <v>36.14</v>
          </cell>
        </row>
        <row r="991">
          <cell r="A991" t="str">
            <v>J.02.000.037501</v>
          </cell>
          <cell r="B991" t="str">
            <v>Primer base epóxi cromato de zinco 2 demãos; referência comercial Vedacit Pro Anticorrosivo ZN ou equivalente</v>
          </cell>
          <cell r="C991" t="str">
            <v>L</v>
          </cell>
          <cell r="D991">
            <v>114.76</v>
          </cell>
        </row>
        <row r="992">
          <cell r="A992" t="str">
            <v>J.02.000.037503</v>
          </cell>
          <cell r="B992" t="str">
            <v>Revestimento texturizado acrílico com microagregado, uso interno/externo em várias corres; ref. Permalit Textura Domus da Ibratin ou equivalente</v>
          </cell>
          <cell r="C992" t="str">
            <v>KG</v>
          </cell>
          <cell r="D992">
            <v>6.89</v>
          </cell>
        </row>
        <row r="993">
          <cell r="A993" t="str">
            <v>J.02.000.037505</v>
          </cell>
          <cell r="B993" t="str">
            <v>Textura acrílica sem agregados minerais, cor branca, ref. Texturatto liso ou clássico da Suvinil ou equivalente, para uso interno ou externo</v>
          </cell>
          <cell r="C993" t="str">
            <v>L</v>
          </cell>
          <cell r="D993">
            <v>15.88</v>
          </cell>
        </row>
        <row r="994">
          <cell r="A994" t="str">
            <v>J.02.000.037506</v>
          </cell>
          <cell r="B994" t="str">
            <v>Tinta base borracha clorada, ref. Anklor TR da Tintas Ancora, Globaltrafic 611 da Global Tintas, Perfortrafic código 25020 da Tintas Perfortex ou equivalente</v>
          </cell>
          <cell r="C994" t="str">
            <v>L</v>
          </cell>
          <cell r="D994">
            <v>64.510000000000005</v>
          </cell>
        </row>
        <row r="995">
          <cell r="A995" t="str">
            <v>J.02.000.037508</v>
          </cell>
          <cell r="B995" t="str">
            <v>Resina epóxi com alcatrão de hulha, ref. Denvercoat Epóxi Alcatrão da Denver, Compound Coal Tar Epóxi, Duropoxy alcatrão especial ou equivalente</v>
          </cell>
          <cell r="C995" t="str">
            <v>KG</v>
          </cell>
          <cell r="D995">
            <v>50.83</v>
          </cell>
        </row>
        <row r="996">
          <cell r="A996" t="str">
            <v>J.02.000.037510</v>
          </cell>
          <cell r="B996" t="str">
            <v>Massa corrida de base acrílica; ref. Massa Acrílica (Suvinil/Glasurit), Massa FC (Fusecolor), Massa Especial para fachada (Retinco) ou equivalente</v>
          </cell>
          <cell r="C996" t="str">
            <v>L</v>
          </cell>
          <cell r="D996">
            <v>10.98</v>
          </cell>
        </row>
        <row r="997">
          <cell r="A997" t="str">
            <v>J.02.000.037513</v>
          </cell>
          <cell r="B997" t="str">
            <v>Tinta latex, acabamento fosco aveludado, ref. coral 3 em 1 da Coral, rende e cobre muito da Suvinil ou equivalente</v>
          </cell>
          <cell r="C997" t="str">
            <v>L</v>
          </cell>
          <cell r="D997">
            <v>24.47</v>
          </cell>
        </row>
        <row r="998">
          <cell r="A998" t="str">
            <v>J.02.000.037517</v>
          </cell>
          <cell r="B998" t="str">
            <v>Tinta acrílica para pisos, ref. Novacor Piso Liso-amarelo (Globo/Novacor), Suvinil Poliesportiva da Glasurit, Metalatex Acrílico com Quartzo da Sherwin Williams ou equivalente</v>
          </cell>
          <cell r="C998" t="str">
            <v>L</v>
          </cell>
          <cell r="D998">
            <v>15.81</v>
          </cell>
        </row>
        <row r="999">
          <cell r="A999" t="str">
            <v>J.02.000.037518</v>
          </cell>
          <cell r="B999" t="str">
            <v>Selador para tinta acrílica Coral, Suvinil ou equivalente</v>
          </cell>
          <cell r="C999" t="str">
            <v>L</v>
          </cell>
          <cell r="D999">
            <v>12.64</v>
          </cell>
        </row>
        <row r="1000">
          <cell r="A1000" t="str">
            <v>J.02.000.037528</v>
          </cell>
          <cell r="B1000" t="str">
            <v>Tinta acrílica para sinalização visual de pisos, com acabamento fosco, várias cores, ref. Interlight da Indutil ou equivalente</v>
          </cell>
          <cell r="C1000" t="str">
            <v>L</v>
          </cell>
          <cell r="D1000">
            <v>28.06</v>
          </cell>
        </row>
        <row r="1001">
          <cell r="A1001" t="str">
            <v>J.02.000.037539</v>
          </cell>
          <cell r="B1001" t="str">
            <v>Verniz fungicida Stain, para madeiras; ref. Osmocolor Montana / Verniz Satin Suvinil ou equivalente</v>
          </cell>
          <cell r="C1001" t="str">
            <v>L</v>
          </cell>
          <cell r="D1001">
            <v>50.35</v>
          </cell>
        </row>
        <row r="1002">
          <cell r="A1002" t="str">
            <v>J.02.000.037542</v>
          </cell>
          <cell r="B1002" t="str">
            <v>Tinta 100% acrílica acabamento fosco acetinado, Coral, Suvinil 100% Acrílico (Glasurit), Sherwin Willian, Metalatex (Fusecolor) ou equivalente</v>
          </cell>
          <cell r="C1002" t="str">
            <v>L</v>
          </cell>
          <cell r="D1002">
            <v>28.85</v>
          </cell>
        </row>
        <row r="1003">
          <cell r="A1003" t="str">
            <v>J.02.000.037545</v>
          </cell>
          <cell r="B1003" t="str">
            <v>Tinta-base epoxi</v>
          </cell>
          <cell r="C1003" t="str">
            <v>L</v>
          </cell>
          <cell r="D1003">
            <v>104.02</v>
          </cell>
        </row>
        <row r="1004">
          <cell r="A1004" t="str">
            <v>J.02.000.037548</v>
          </cell>
          <cell r="B1004" t="str">
            <v>Verniz incolor antipichação, ref. Graffitiguard da Anchortec, Antgraf Eco verniz da Ant Graf ou equivalente</v>
          </cell>
          <cell r="C1004" t="str">
            <v>L</v>
          </cell>
          <cell r="D1004">
            <v>82.85</v>
          </cell>
        </row>
        <row r="1005">
          <cell r="A1005" t="str">
            <v>J.02.000.037549</v>
          </cell>
          <cell r="B1005" t="str">
            <v>Microesferas de vidro Extra Premix (tipo I-B); ref. Vimaster ou equivalente</v>
          </cell>
          <cell r="C1005" t="str">
            <v>KG</v>
          </cell>
          <cell r="D1005">
            <v>9.0399999999999991</v>
          </cell>
        </row>
        <row r="1006">
          <cell r="A1006" t="str">
            <v>J.02.000.037602</v>
          </cell>
          <cell r="B1006" t="str">
            <v>Proteção passiva contra incêndio com tinta intumescente, com tempo requerido de resistência ao fogo TRRF = 60 min - aplicação em painéis de gesso acartonado</v>
          </cell>
          <cell r="C1006" t="str">
            <v>M2</v>
          </cell>
          <cell r="D1006">
            <v>216.47</v>
          </cell>
        </row>
        <row r="1007">
          <cell r="A1007" t="str">
            <v>J.02.000.037603</v>
          </cell>
          <cell r="B1007" t="str">
            <v>Proteção passiva contra incêndio com tinta intumescente, com tempo requerido de resistência ao fogo TRRF = 120 min - aplicação em painéis de gesso acartonado</v>
          </cell>
          <cell r="C1007" t="str">
            <v>M2</v>
          </cell>
          <cell r="D1007">
            <v>429.21</v>
          </cell>
        </row>
        <row r="1008">
          <cell r="A1008" t="str">
            <v>J.02.000.037605</v>
          </cell>
          <cell r="B1008" t="str">
            <v>Tinta intumescente para aplicação em estrutura metálica; ref. Brasifire da Brasilux, Maza, Firecoat da Polidura, Renner ou equivalente</v>
          </cell>
          <cell r="C1008" t="str">
            <v>L</v>
          </cell>
          <cell r="D1008">
            <v>142.44</v>
          </cell>
        </row>
        <row r="1009">
          <cell r="A1009" t="str">
            <v>J.02.000.038000</v>
          </cell>
          <cell r="B1009" t="str">
            <v>Fundo preparador base água, para madeira e metais; ref. Fundo preparador Coralit Balance da Coral, Metalatex Eco fundo antiferrugem da Sherwin Williams, Fundo preparador da Suvinil ou equivalente</v>
          </cell>
          <cell r="C1009" t="str">
            <v>L</v>
          </cell>
          <cell r="D1009">
            <v>37.07</v>
          </cell>
        </row>
        <row r="1010">
          <cell r="A1010" t="str">
            <v>J.02.000.038001</v>
          </cell>
          <cell r="B1010" t="str">
            <v>Diluente aguarrás mineral; ref. Suvinil, Luksnova, Coral ou equivalente</v>
          </cell>
          <cell r="C1010" t="str">
            <v>L</v>
          </cell>
          <cell r="D1010">
            <v>17.55</v>
          </cell>
        </row>
        <row r="1011">
          <cell r="A1011" t="str">
            <v>J.02.000.038006</v>
          </cell>
          <cell r="B1011" t="str">
            <v>Fundo sintético branco para superfície galvanizada, alumínio; ref. Coral fundo para galvanização ou equivalente</v>
          </cell>
          <cell r="C1011" t="str">
            <v>L</v>
          </cell>
          <cell r="D1011">
            <v>42.16</v>
          </cell>
        </row>
        <row r="1012">
          <cell r="A1012" t="str">
            <v>J.02.000.038007</v>
          </cell>
          <cell r="B1012" t="str">
            <v>Tinta latex PVA anti-mofo; ref. Coralmur da Coral, Premium ou equivalente</v>
          </cell>
          <cell r="C1012" t="str">
            <v>L</v>
          </cell>
          <cell r="D1012">
            <v>27.7</v>
          </cell>
        </row>
        <row r="1013">
          <cell r="A1013" t="str">
            <v>J.02.000.038008</v>
          </cell>
          <cell r="B1013" t="str">
            <v>Tinta latex acrílica antimofo; ref. Metalatex antimofo (Sherwin Williams) ou equivalente</v>
          </cell>
          <cell r="C1013" t="str">
            <v>L</v>
          </cell>
          <cell r="D1013">
            <v>37.18</v>
          </cell>
        </row>
        <row r="1014">
          <cell r="A1014" t="str">
            <v>J.02.000.038017</v>
          </cell>
          <cell r="B1014" t="str">
            <v>Massa corrida PVA; ref. Massa Corrida Suvinil, Massa Corrida Coral, Metalatex da Sherwin Willians ou equivalente</v>
          </cell>
          <cell r="C1014" t="str">
            <v>L</v>
          </cell>
          <cell r="D1014">
            <v>5.52</v>
          </cell>
        </row>
        <row r="1015">
          <cell r="A1015" t="str">
            <v>J.02.000.038028</v>
          </cell>
          <cell r="B1015" t="str">
            <v>Zarcão, ref. Zarcoral fabricação Coral - Zarcão Internacional ou equivalente</v>
          </cell>
          <cell r="C1015" t="str">
            <v>L</v>
          </cell>
          <cell r="D1015">
            <v>42.47</v>
          </cell>
        </row>
        <row r="1016">
          <cell r="A1016" t="str">
            <v>J.02.000.038029</v>
          </cell>
          <cell r="B1016" t="str">
            <v>Removedor de tinta, ref. Pintoff da Coral ou equivalente</v>
          </cell>
          <cell r="C1016" t="str">
            <v>L</v>
          </cell>
          <cell r="D1016">
            <v>36.619999999999997</v>
          </cell>
        </row>
        <row r="1017">
          <cell r="A1017" t="str">
            <v>J.02.000.038034</v>
          </cell>
          <cell r="B1017" t="str">
            <v>Tinta a óleo acabamento liso brilhante, ref. Óleo Coral (Coral), Suvinil Tinta Óleo (Glasurit)  ou equivalente</v>
          </cell>
          <cell r="C1017" t="str">
            <v>L</v>
          </cell>
          <cell r="D1017">
            <v>21.18</v>
          </cell>
        </row>
        <row r="1018">
          <cell r="A1018" t="str">
            <v>J.02.000.038038</v>
          </cell>
          <cell r="B1018" t="str">
            <v>Pigmento para argamassa tipo Pó Xadrez, ref. amarelo Novacor, Globo ou equivalente</v>
          </cell>
          <cell r="C1018" t="str">
            <v>KG</v>
          </cell>
          <cell r="D1018">
            <v>52.3</v>
          </cell>
        </row>
        <row r="1019">
          <cell r="A1019" t="str">
            <v>J.02.000.038050</v>
          </cell>
          <cell r="B1019" t="str">
            <v>Verniz comum a base de poliuretano; referência comercial Verniz SW Marítimo brilhante (Sherwin Willians), Suvinil Verniz Copal (Glasurit), Sparlak Copal (Akzo/Ypiranga) ou equivalente</v>
          </cell>
          <cell r="C1019" t="str">
            <v>L</v>
          </cell>
          <cell r="D1019">
            <v>32.83</v>
          </cell>
        </row>
        <row r="1020">
          <cell r="A1020" t="str">
            <v>J.02.000.038052</v>
          </cell>
          <cell r="B1020" t="str">
            <v>Verniz acrílico base água, ref. Denverniz Acqua (Denver), Durocryl A (Wolf Hacker), Nitoprimer AW (Fosroc) ou equivalente</v>
          </cell>
          <cell r="C1020" t="str">
            <v>L</v>
          </cell>
          <cell r="D1020">
            <v>25.15</v>
          </cell>
        </row>
        <row r="1021">
          <cell r="A1021" t="str">
            <v>J.02.000.038054</v>
          </cell>
          <cell r="B1021" t="str">
            <v>Verniz acrílico base solvente, Dekguard BS/FS, (Fosroc), Durocryl S (Wolf Hacker), Denverniz SB/SF (Denver) ou equivalente</v>
          </cell>
          <cell r="C1021" t="str">
            <v>L</v>
          </cell>
          <cell r="D1021">
            <v>63.76</v>
          </cell>
        </row>
        <row r="1022">
          <cell r="A1022" t="str">
            <v>J.02.000.038058</v>
          </cell>
          <cell r="B1022" t="str">
            <v>Impermeabilizante acrílico, ref. Suviflex ou equivalente</v>
          </cell>
          <cell r="C1022" t="str">
            <v>L</v>
          </cell>
          <cell r="D1022">
            <v>20.440000000000001</v>
          </cell>
        </row>
        <row r="1023">
          <cell r="A1023" t="str">
            <v>J.02.000.038060</v>
          </cell>
          <cell r="B1023" t="str">
            <v>Thinner, ref. Natrielli ou equivalente</v>
          </cell>
          <cell r="C1023" t="str">
            <v>L</v>
          </cell>
          <cell r="D1023">
            <v>20.39</v>
          </cell>
        </row>
        <row r="1024">
          <cell r="A1024" t="str">
            <v>J.02.000.038061</v>
          </cell>
          <cell r="B1024" t="str">
            <v>Líquido de fundo (fundo preparador)</v>
          </cell>
          <cell r="C1024" t="str">
            <v>L</v>
          </cell>
          <cell r="D1024">
            <v>20.34</v>
          </cell>
        </row>
        <row r="1025">
          <cell r="A1025" t="str">
            <v>J.02.000.090805</v>
          </cell>
          <cell r="B1025" t="str">
            <v>Tinta esmalte especial para lousa, cor verde, acabamento fosco, ref. Coralit Esmalte Sintético (Coral), Suvinil Esmalte Sintético, ou equivalente</v>
          </cell>
          <cell r="C1025" t="str">
            <v>L</v>
          </cell>
          <cell r="D1025">
            <v>41.19</v>
          </cell>
        </row>
        <row r="1026">
          <cell r="A1026" t="str">
            <v>K.01.000.023500</v>
          </cell>
          <cell r="B1026" t="str">
            <v>Divisória em granilite frontal, maciça ou revestida, e= 4,0cm - instalado</v>
          </cell>
          <cell r="C1026" t="str">
            <v>M2</v>
          </cell>
          <cell r="D1026">
            <v>277.08999999999997</v>
          </cell>
        </row>
        <row r="1027">
          <cell r="A1027" t="str">
            <v>K.01.000.023501</v>
          </cell>
          <cell r="B1027" t="str">
            <v>Divisória em granilite maciça ou revestida, e= 3,0cm instalado</v>
          </cell>
          <cell r="C1027" t="str">
            <v>M2</v>
          </cell>
          <cell r="D1027">
            <v>230.81</v>
          </cell>
        </row>
        <row r="1028">
          <cell r="A1028" t="str">
            <v>K.01.000.033001</v>
          </cell>
          <cell r="B1028" t="str">
            <v>Estucamento e polimento piso/patamar em granilite</v>
          </cell>
          <cell r="C1028" t="str">
            <v>M2</v>
          </cell>
          <cell r="D1028">
            <v>43.46</v>
          </cell>
        </row>
        <row r="1029">
          <cell r="A1029" t="str">
            <v>K.01.000.033002</v>
          </cell>
          <cell r="B1029" t="str">
            <v>Estucamento e polimento degrau (piso e espelho) em granilite</v>
          </cell>
          <cell r="C1029" t="str">
            <v>M</v>
          </cell>
          <cell r="D1029">
            <v>41.35</v>
          </cell>
        </row>
        <row r="1030">
          <cell r="A1030" t="str">
            <v>K.01.000.033004</v>
          </cell>
          <cell r="B1030" t="str">
            <v>Estucamento e polimento de rodapé em granilite</v>
          </cell>
          <cell r="C1030" t="str">
            <v>M</v>
          </cell>
          <cell r="D1030">
            <v>32.74</v>
          </cell>
        </row>
        <row r="1031">
          <cell r="A1031" t="str">
            <v>K.01.000.033011</v>
          </cell>
          <cell r="B1031" t="str">
            <v>Soleira em granilite cinza ou verde, polido com espessura mínima de 8mm fornecimento e aplicação média</v>
          </cell>
          <cell r="C1031" t="str">
            <v>M</v>
          </cell>
          <cell r="D1031">
            <v>42.5</v>
          </cell>
        </row>
        <row r="1032">
          <cell r="A1032" t="str">
            <v>K.01.000.033015</v>
          </cell>
          <cell r="B1032" t="str">
            <v>Piso em granilite cinza ou verde, polido, espessura mínimo de 8mm fornecimento e aplicação média</v>
          </cell>
          <cell r="C1032" t="str">
            <v>M2</v>
          </cell>
          <cell r="D1032">
            <v>79.19</v>
          </cell>
        </row>
        <row r="1033">
          <cell r="A1033" t="str">
            <v>K.01.000.033017</v>
          </cell>
          <cell r="B1033" t="str">
            <v>Soleira para piso alta resistência (&gt;40MPa), moldado no local, tráfego médio (8mm) ou pesado (12mm), largura até 30cm aplicado média</v>
          </cell>
          <cell r="C1033" t="str">
            <v>M</v>
          </cell>
          <cell r="D1033">
            <v>37.020000000000003</v>
          </cell>
        </row>
        <row r="1034">
          <cell r="A1034" t="str">
            <v>K.01.000.035031</v>
          </cell>
          <cell r="B1034" t="str">
            <v>Degrau em granilite, cinza ou verde, polido, com espessura mínima de 8mm fornecimento e aplicação média</v>
          </cell>
          <cell r="C1034" t="str">
            <v>M</v>
          </cell>
          <cell r="D1034">
            <v>75.31</v>
          </cell>
        </row>
        <row r="1035">
          <cell r="A1035" t="str">
            <v>K.01.000.035531</v>
          </cell>
          <cell r="B1035" t="str">
            <v>Placa granilite de 3 cm</v>
          </cell>
          <cell r="C1035" t="str">
            <v>M2</v>
          </cell>
          <cell r="D1035">
            <v>237.76</v>
          </cell>
        </row>
        <row r="1036">
          <cell r="A1036" t="str">
            <v>K.01.000.035534</v>
          </cell>
          <cell r="B1036" t="str">
            <v>Piso alta resistência (&gt;40MPa), moldado no local, tráfego pesado com espessura de 12mm aplicado</v>
          </cell>
          <cell r="C1036" t="str">
            <v>M2</v>
          </cell>
          <cell r="D1036">
            <v>71.05</v>
          </cell>
        </row>
        <row r="1037">
          <cell r="A1037" t="str">
            <v>K.01.000.035535</v>
          </cell>
          <cell r="B1037" t="str">
            <v>Degrau para piso alta resistência (&gt;40 MPa), moldado no local, tráfego médio, espessura de 8 mm aplicado</v>
          </cell>
          <cell r="C1037" t="str">
            <v>M</v>
          </cell>
          <cell r="D1037">
            <v>74.67</v>
          </cell>
        </row>
        <row r="1038">
          <cell r="A1038" t="str">
            <v>K.01.000.035536</v>
          </cell>
          <cell r="B1038" t="str">
            <v>Degrau para piso alta resistência (&gt;40 MPa), moldado no local, tráfego médio, espessura de 12 mm aplicado</v>
          </cell>
          <cell r="C1038" t="str">
            <v>M</v>
          </cell>
          <cell r="D1038">
            <v>78.099999999999994</v>
          </cell>
        </row>
        <row r="1039">
          <cell r="A1039" t="str">
            <v>K.01.000.036042</v>
          </cell>
          <cell r="B1039" t="str">
            <v>Rodapé em granilite tipo meia cana, cor cinza ou verde, polido, até 10cm fornecimento e aplicação média</v>
          </cell>
          <cell r="C1039" t="str">
            <v>M</v>
          </cell>
          <cell r="D1039">
            <v>41.16</v>
          </cell>
        </row>
        <row r="1040">
          <cell r="A1040" t="str">
            <v>K.01.000.036140</v>
          </cell>
          <cell r="B1040" t="str">
            <v>Rodapé para piso alta resistência (&gt;40MPa), moldado no local, tráfego médio (8mm) ou tráfego pesado (12mm) aplicado média</v>
          </cell>
          <cell r="C1040" t="str">
            <v>M</v>
          </cell>
          <cell r="D1040">
            <v>39.17</v>
          </cell>
        </row>
        <row r="1041">
          <cell r="A1041" t="str">
            <v>K.01.000.036512</v>
          </cell>
          <cell r="B1041" t="str">
            <v>Polimento piso fundido no local alta resistência</v>
          </cell>
          <cell r="C1041" t="str">
            <v>M2</v>
          </cell>
          <cell r="D1041">
            <v>38.67</v>
          </cell>
        </row>
        <row r="1042">
          <cell r="A1042" t="str">
            <v>K.02.000.023504</v>
          </cell>
          <cell r="B1042" t="str">
            <v>Divisória placa granito cinza andorinha; dimensões 1,0x2,0 m, com espessura de 3 cm; colocado (fixada piso e parede)</v>
          </cell>
          <cell r="C1042" t="str">
            <v>M2</v>
          </cell>
          <cell r="D1042">
            <v>923.86</v>
          </cell>
        </row>
        <row r="1043">
          <cell r="A1043" t="str">
            <v>K.02.000.023555</v>
          </cell>
          <cell r="B1043" t="str">
            <v>Divisória em mármore branco, dimensões 1,0x2,0 m; com espessura de 3 cm, colocado (fixada piso e parede)</v>
          </cell>
          <cell r="C1043" t="str">
            <v>M2</v>
          </cell>
          <cell r="D1043">
            <v>1052.32</v>
          </cell>
        </row>
        <row r="1044">
          <cell r="A1044" t="str">
            <v>K.02.000.032502</v>
          </cell>
          <cell r="B1044" t="str">
            <v>Tampo (com frontão) em granito, com espessura de 2 cm, com furo para 1 cuba simples, nas cores Andorinha, cinza Corumbá, Santa Cecília, verde Ubatuba, acabamento polido</v>
          </cell>
          <cell r="C1044" t="str">
            <v>M2</v>
          </cell>
          <cell r="D1044">
            <v>698.79</v>
          </cell>
        </row>
        <row r="1045">
          <cell r="A1045" t="str">
            <v>K.02.000.032503</v>
          </cell>
          <cell r="B1045" t="str">
            <v>Revestimento em granito em placas de 40 x 40 cm, com espessura de 2 cm, nas cores cinza Andorinha, cinza Corumbá, Santa Cecília, verde Ubatuba ou branco Dallas, acabamento polido - material</v>
          </cell>
          <cell r="C1045" t="str">
            <v>M2</v>
          </cell>
          <cell r="D1045">
            <v>337.47</v>
          </cell>
        </row>
        <row r="1046">
          <cell r="A1046" t="str">
            <v>K.02.000.032504</v>
          </cell>
          <cell r="B1046" t="str">
            <v>Degrau e espelho em granito (piso 30 cm e espelho 20 cm), com espessura de 2 cm, nas cores cinza Andorinha, cinza Corumbá, Santa Cecília, verde Ubatuba ou branco Dallas, acabamento polido - material</v>
          </cell>
          <cell r="C1046" t="str">
            <v>M</v>
          </cell>
          <cell r="D1046">
            <v>354.6</v>
          </cell>
        </row>
        <row r="1047">
          <cell r="A1047" t="str">
            <v>K.02.000.032508</v>
          </cell>
          <cell r="B1047" t="str">
            <v>Peitoril e/ou soleira em granito, com espessura de 2 cm e largura de 20 cm, nas cores cinza Andorinha, cinza Corumbá, Santa Cecília, verde Ubatuba ou branco Dallas, acabamento polido - material</v>
          </cell>
          <cell r="C1047" t="str">
            <v>M</v>
          </cell>
          <cell r="D1047">
            <v>130.69</v>
          </cell>
        </row>
        <row r="1048">
          <cell r="A1048" t="str">
            <v>K.02.000.032509</v>
          </cell>
          <cell r="B1048" t="str">
            <v>Peitoril e/ou soleira em granito, com espessura de 2 cm e largura de 21 até 30 cm, nas cores cinza Andorinha, cinza Corumbá, Santa Cecília, verde Ubatuba ou branco Dallas, acabamento polido - material</v>
          </cell>
          <cell r="C1048" t="str">
            <v>M</v>
          </cell>
          <cell r="D1048">
            <v>157.21</v>
          </cell>
        </row>
        <row r="1049">
          <cell r="A1049" t="str">
            <v>K.02.000.032516</v>
          </cell>
          <cell r="B1049" t="str">
            <v>Rodapé em granito, espessura de 2 cm e altura de 7 cm, nas cores cinza Andorinha, cinza Corumbá, Santa Cecília, verde Ubatuba ou branco Dallas, acabamento polido - material</v>
          </cell>
          <cell r="C1049" t="str">
            <v>M</v>
          </cell>
          <cell r="D1049">
            <v>74</v>
          </cell>
        </row>
        <row r="1050">
          <cell r="A1050" t="str">
            <v>K.02.000.032517</v>
          </cell>
          <cell r="B1050" t="str">
            <v>Rodapé em granito, espessura de 2 cm e altura entre 7,1 a 10 cm, nas cores cinza Andorinha, cinza Corumbá, Santa Cecília, verde Ubatuba ou branco Dallas, acabamento polido - material</v>
          </cell>
          <cell r="C1050" t="str">
            <v>M</v>
          </cell>
          <cell r="D1050">
            <v>80.900000000000006</v>
          </cell>
        </row>
        <row r="1051">
          <cell r="A1051" t="str">
            <v>K.02.000.033012</v>
          </cell>
          <cell r="B1051" t="str">
            <v>Piso em granilite, placas pré-moldadas de 40 x 40 cm, inclusive assentamento, polimento, enceramento e rejunte</v>
          </cell>
          <cell r="C1051" t="str">
            <v>M2</v>
          </cell>
          <cell r="D1051">
            <v>228.05</v>
          </cell>
        </row>
        <row r="1052">
          <cell r="A1052" t="str">
            <v>K.02.000.033570</v>
          </cell>
          <cell r="B1052" t="str">
            <v>Revestimento em granito lavado tipo Fulget tradicional ou natural em faixas até 40 cm; ref. Fulget da Grani Torre ou equivalente</v>
          </cell>
          <cell r="C1052" t="str">
            <v>M</v>
          </cell>
          <cell r="D1052">
            <v>74.849999999999994</v>
          </cell>
        </row>
        <row r="1053">
          <cell r="A1053" t="str">
            <v>K.02.000.033571</v>
          </cell>
          <cell r="B1053" t="str">
            <v>Revestimento em granito lavado tipo Fulget tradicional ou natural em panos, ref. Fulget da Grani Torre ou equivalente</v>
          </cell>
          <cell r="C1053" t="str">
            <v>M2</v>
          </cell>
          <cell r="D1053">
            <v>116.43</v>
          </cell>
        </row>
        <row r="1054">
          <cell r="A1054" t="str">
            <v>K.02.000.035033</v>
          </cell>
          <cell r="B1054" t="str">
            <v>Degrau em mármore travertino nacional com espessura de 2 cm, piso 30 cm e espelho 20 cm</v>
          </cell>
          <cell r="C1054" t="str">
            <v>M</v>
          </cell>
          <cell r="D1054">
            <v>332.45</v>
          </cell>
        </row>
        <row r="1055">
          <cell r="A1055" t="str">
            <v>K.02.000.035036</v>
          </cell>
          <cell r="B1055" t="str">
            <v>Degrau e espelho em mármore branco com espessura de 2 cm, piso 30 cm e espelho 20 cm</v>
          </cell>
          <cell r="C1055" t="str">
            <v>M</v>
          </cell>
          <cell r="D1055">
            <v>369.83</v>
          </cell>
        </row>
        <row r="1056">
          <cell r="A1056" t="str">
            <v>K.02.000.035072</v>
          </cell>
          <cell r="B1056" t="str">
            <v>Mármore travertino nacional com espessura de 2 cm</v>
          </cell>
          <cell r="C1056" t="str">
            <v>M2</v>
          </cell>
          <cell r="D1056">
            <v>721.66</v>
          </cell>
        </row>
        <row r="1057">
          <cell r="A1057" t="str">
            <v>K.02.000.035073</v>
          </cell>
          <cell r="B1057" t="str">
            <v>Mármore branco com espessura de 3 cm</v>
          </cell>
          <cell r="C1057" t="str">
            <v>M2</v>
          </cell>
          <cell r="D1057">
            <v>834.95</v>
          </cell>
        </row>
        <row r="1058">
          <cell r="A1058" t="str">
            <v>K.02.000.035075</v>
          </cell>
          <cell r="B1058" t="str">
            <v>Mármore travertino nacional com espessura de 3 cm</v>
          </cell>
          <cell r="C1058" t="str">
            <v>M2</v>
          </cell>
          <cell r="D1058">
            <v>914.27</v>
          </cell>
        </row>
        <row r="1059">
          <cell r="A1059" t="str">
            <v>K.02.000.035076</v>
          </cell>
          <cell r="B1059" t="str">
            <v>Mármore branco com espessura de 2 cm</v>
          </cell>
          <cell r="C1059" t="str">
            <v>M2</v>
          </cell>
          <cell r="D1059">
            <v>644.73</v>
          </cell>
        </row>
        <row r="1060">
          <cell r="A1060" t="str">
            <v>K.02.000.065652</v>
          </cell>
          <cell r="B1060" t="str">
            <v>Tampo (com frontão) para pia em mármore Espírito Santo; com espessura de 3 cm; dimensão de 0,60x1,50; furo para 1 cuba simples colocado</v>
          </cell>
          <cell r="C1060" t="str">
            <v>M2</v>
          </cell>
          <cell r="D1060">
            <v>1215.96</v>
          </cell>
        </row>
        <row r="1061">
          <cell r="A1061" t="str">
            <v>K.03.000.032508</v>
          </cell>
          <cell r="B1061" t="str">
            <v>Peitoril e/ou soleira em pedra ardósia na cor verde, com espessura de 2 cm e largura até 20 cm.</v>
          </cell>
          <cell r="C1061" t="str">
            <v>M</v>
          </cell>
          <cell r="D1061">
            <v>123.64</v>
          </cell>
        </row>
        <row r="1062">
          <cell r="A1062" t="str">
            <v>K.03.000.032517</v>
          </cell>
          <cell r="B1062" t="str">
            <v>Ardósia verde de 40 x 40cm e espessura de 1,50cm</v>
          </cell>
          <cell r="C1062" t="str">
            <v>M2</v>
          </cell>
          <cell r="D1062">
            <v>135.36000000000001</v>
          </cell>
        </row>
        <row r="1063">
          <cell r="A1063" t="str">
            <v>K.03.000.032519</v>
          </cell>
          <cell r="B1063" t="str">
            <v>Rodapé em ardósia verde com altura de 7 cm</v>
          </cell>
          <cell r="C1063" t="str">
            <v>M</v>
          </cell>
          <cell r="D1063">
            <v>35.479999999999997</v>
          </cell>
        </row>
        <row r="1064">
          <cell r="A1064" t="str">
            <v>K.03.000.035017</v>
          </cell>
          <cell r="B1064" t="str">
            <v>Arenito comum para revestimento</v>
          </cell>
          <cell r="C1064" t="str">
            <v>M2</v>
          </cell>
          <cell r="D1064">
            <v>244.48</v>
          </cell>
        </row>
        <row r="1065">
          <cell r="A1065" t="str">
            <v>K.03.000.035055</v>
          </cell>
          <cell r="B1065" t="str">
            <v>Pedra em mosaico português 2 cores colocado</v>
          </cell>
          <cell r="C1065" t="str">
            <v>M2</v>
          </cell>
          <cell r="D1065">
            <v>274.52</v>
          </cell>
        </row>
        <row r="1066">
          <cell r="A1066" t="str">
            <v>K.03.000.035060</v>
          </cell>
          <cell r="B1066" t="str">
            <v>Pedra miracema de 11,5 x 23 cm, com espessura de 10 a 15 mm</v>
          </cell>
          <cell r="C1066" t="str">
            <v>M2</v>
          </cell>
          <cell r="D1066">
            <v>44.23</v>
          </cell>
        </row>
        <row r="1067">
          <cell r="A1067" t="str">
            <v>K.03.000.035061</v>
          </cell>
          <cell r="B1067" t="str">
            <v>Pedra mineira comum irregular (chapa) para revestimento</v>
          </cell>
          <cell r="C1067" t="str">
            <v>M2</v>
          </cell>
          <cell r="D1067">
            <v>289.61</v>
          </cell>
        </row>
        <row r="1068">
          <cell r="A1068" t="str">
            <v>K.03.000.036138</v>
          </cell>
          <cell r="B1068" t="str">
            <v>Rodapé em pedra mineira simples com altura de 10 cm</v>
          </cell>
          <cell r="C1068" t="str">
            <v>M</v>
          </cell>
          <cell r="D1068">
            <v>75.930000000000007</v>
          </cell>
        </row>
        <row r="1069">
          <cell r="A1069" t="str">
            <v>K.03.000.036505</v>
          </cell>
          <cell r="B1069" t="str">
            <v>Paralelepípedo só material</v>
          </cell>
          <cell r="C1069" t="str">
            <v>UN</v>
          </cell>
          <cell r="D1069">
            <v>7.63</v>
          </cell>
        </row>
        <row r="1070">
          <cell r="A1070" t="str">
            <v>L.01.000.023105</v>
          </cell>
          <cell r="B1070" t="str">
            <v>Forro em fibra mineral em placas acústicas removíveis, NRC 0.70 / SRA 0.65-0.80 / CAC 30a 31dB; ref. Brillianto ou New Sandila da Owa ou equivalente</v>
          </cell>
          <cell r="C1070" t="str">
            <v>M2</v>
          </cell>
          <cell r="D1070">
            <v>276.17</v>
          </cell>
        </row>
        <row r="1071">
          <cell r="A1071" t="str">
            <v>L.01.000.023531</v>
          </cell>
          <cell r="B1071" t="str">
            <v>Divisória em placas de gesso acartonado, resistência ao fogo 30 minutos, espessura 73/48mm - 1ST 12,5 + 1ST 12,5</v>
          </cell>
          <cell r="C1071" t="str">
            <v>M2</v>
          </cell>
          <cell r="D1071">
            <v>163.57</v>
          </cell>
        </row>
        <row r="1072">
          <cell r="A1072" t="str">
            <v>L.01.000.023533</v>
          </cell>
          <cell r="B1072" t="str">
            <v>Divisória em placas de gesso acartonado, resistência ao fogo 30 minutos, espessura 73/48mm - 1ST 12,5 + 1ST 12,5 - com lã mineral</v>
          </cell>
          <cell r="C1072" t="str">
            <v>M2</v>
          </cell>
          <cell r="D1072">
            <v>139.13999999999999</v>
          </cell>
        </row>
        <row r="1073">
          <cell r="A1073" t="str">
            <v>L.01.000.023534</v>
          </cell>
          <cell r="B1073" t="str">
            <v>Divisória em placas de gesso acartonado, resistência ao fogo 30 minutos, espessura 100/70mm - 1ST 15 + 1ST 15 - com lã mineral</v>
          </cell>
          <cell r="C1073" t="str">
            <v>M2</v>
          </cell>
          <cell r="D1073">
            <v>166.5</v>
          </cell>
        </row>
        <row r="1074">
          <cell r="A1074" t="str">
            <v>L.01.000.023535</v>
          </cell>
          <cell r="B1074" t="str">
            <v>Divisória em placas de gesso acartonado, resistência ao fogo 30 minutos, espessura 100/70mm - 1ST 15 + 1ST 15</v>
          </cell>
          <cell r="C1074" t="str">
            <v>M2</v>
          </cell>
          <cell r="D1074">
            <v>152.24</v>
          </cell>
        </row>
        <row r="1075">
          <cell r="A1075" t="str">
            <v>L.01.000.023560</v>
          </cell>
          <cell r="B1075" t="str">
            <v>Divisória em placas de gesso acartonado, resistência ao fogo 30 minutos, espessura 100/70mm - 1RU 15 + 1RU 15</v>
          </cell>
          <cell r="C1075" t="str">
            <v>M2</v>
          </cell>
          <cell r="D1075">
            <v>207.65</v>
          </cell>
        </row>
        <row r="1076">
          <cell r="A1076" t="str">
            <v>L.01.000.023564</v>
          </cell>
          <cell r="B1076" t="str">
            <v>Divisória em placas duplas de gesso acartonado, resistência ao fogo 60 minutos, espessura 120/70mm - 2ST 12,5 + 2ST 12,5 - com lã mineral</v>
          </cell>
          <cell r="C1076" t="str">
            <v>M2</v>
          </cell>
          <cell r="D1076">
            <v>210.23</v>
          </cell>
        </row>
        <row r="1077">
          <cell r="A1077" t="str">
            <v>L.01.000.023587</v>
          </cell>
          <cell r="B1077" t="str">
            <v>Divisória em placas de gesso acartonado, resistência ao fogo 60 minutos, espessura 120/90mm - 1RF 15 + 1RF 15 - com lã mineral</v>
          </cell>
          <cell r="C1077" t="str">
            <v>M2</v>
          </cell>
          <cell r="D1077">
            <v>209.45</v>
          </cell>
        </row>
        <row r="1078">
          <cell r="A1078" t="str">
            <v>L.01.000.023606</v>
          </cell>
          <cell r="B1078" t="str">
            <v>Forro em painéis de gesso acartonado removível, acabamento liso com película rígida de PVC, placas 625x1250mm, espessura de 9,5mm; ref. Gyprex liso Placo ou equivalente - instalado</v>
          </cell>
          <cell r="C1078" t="str">
            <v>M2</v>
          </cell>
          <cell r="D1078">
            <v>112.85</v>
          </cell>
        </row>
        <row r="1079">
          <cell r="A1079" t="str">
            <v>L.01.000.023630</v>
          </cell>
          <cell r="B1079" t="str">
            <v>Divisória em placas duplas de gesso acartonado, resistência ao fogo 120 minutos, espessura 130/70mm - 2RF 15 + 2RF 15</v>
          </cell>
          <cell r="C1079" t="str">
            <v>M2</v>
          </cell>
          <cell r="D1079">
            <v>270.32</v>
          </cell>
        </row>
        <row r="1080">
          <cell r="A1080" t="str">
            <v>L.01.000.023631</v>
          </cell>
          <cell r="B1080" t="str">
            <v>Divisória em placas duplas de gesso acartonado, resistência ao fogo 60 minutos, espessura 120/70mm - 2ST 12,5 + 2RU 12,5</v>
          </cell>
          <cell r="C1080" t="str">
            <v>M2</v>
          </cell>
          <cell r="D1080">
            <v>270.42</v>
          </cell>
        </row>
        <row r="1081">
          <cell r="A1081" t="str">
            <v>L.01.000.023632</v>
          </cell>
          <cell r="B1081" t="str">
            <v>Divisória em placas duplas de gesso acartonado, resistência ao fogo 60 minutos, espessura 120/70mm - 2RU 12,5 + 2RU 12,5</v>
          </cell>
          <cell r="C1081" t="str">
            <v>M2</v>
          </cell>
          <cell r="D1081">
            <v>281.16000000000003</v>
          </cell>
        </row>
        <row r="1082">
          <cell r="A1082" t="str">
            <v>L.01.000.023633</v>
          </cell>
          <cell r="B1082" t="str">
            <v>Divisória em placas duplas de gesso acartonado, resistência ao fogo 60 minutos, espessura 98/48mm - 2ST 12,5 + 2ST 12,5 - com lã mineral</v>
          </cell>
          <cell r="C1082" t="str">
            <v>M2</v>
          </cell>
          <cell r="D1082">
            <v>237.04</v>
          </cell>
        </row>
        <row r="1083">
          <cell r="A1083" t="str">
            <v>L.01.000.023634</v>
          </cell>
          <cell r="B1083" t="str">
            <v>Divisória em placas duplas de gesso acartonado, resistência ao fogo 60 minutos, espessura 98/48mm - 2RU 12,5 + 2RU 12,5 - com lã mineral</v>
          </cell>
          <cell r="C1083" t="str">
            <v>M2</v>
          </cell>
          <cell r="D1083">
            <v>240.33</v>
          </cell>
        </row>
        <row r="1084">
          <cell r="A1084" t="str">
            <v>L.01.000.023635</v>
          </cell>
          <cell r="B1084" t="str">
            <v>Divisória em placas duplas de gesso acartonado, resistência ao fogo 60 minutos, espessura 98/48mm - 2ST 12,5 + 2RU 12,5 - com lã mineral</v>
          </cell>
          <cell r="C1084" t="str">
            <v>M2</v>
          </cell>
          <cell r="D1084">
            <v>230.83</v>
          </cell>
        </row>
        <row r="1085">
          <cell r="A1085" t="str">
            <v>L.01.000.034019</v>
          </cell>
          <cell r="B1085" t="str">
            <v>Moldura gesso simples, espessura até 6,0cm, instalada</v>
          </cell>
          <cell r="C1085" t="str">
            <v>M</v>
          </cell>
          <cell r="D1085">
            <v>18.38</v>
          </cell>
        </row>
        <row r="1086">
          <cell r="A1086" t="str">
            <v>L.01.000.034021</v>
          </cell>
          <cell r="B1086" t="str">
            <v>Forro em painel de gesso acartonado, tipo standard, espessura 12,5mm, estrutura em aço galvanizado; ref. Gypsum FGE, Placostil F530 ou equivalente</v>
          </cell>
          <cell r="C1086" t="str">
            <v>M2</v>
          </cell>
          <cell r="D1086">
            <v>98.36</v>
          </cell>
        </row>
        <row r="1087">
          <cell r="A1087" t="str">
            <v>L.01.000.034024</v>
          </cell>
          <cell r="B1087" t="str">
            <v>Forro em placa de gesso liso, fixado e estruturado</v>
          </cell>
          <cell r="C1087" t="str">
            <v>M2</v>
          </cell>
          <cell r="D1087">
            <v>90.1</v>
          </cell>
        </row>
        <row r="1088">
          <cell r="A1088" t="str">
            <v>L.02.000.023653</v>
          </cell>
          <cell r="B1088" t="str">
            <v>Forro de gesso removível com película rígida de PVC de 625 x 625mm; ref. Gyprex Clean Sonex da Saint Gobain ou equivalente</v>
          </cell>
          <cell r="C1088" t="str">
            <v>M2</v>
          </cell>
          <cell r="D1088">
            <v>89.83</v>
          </cell>
        </row>
        <row r="1089">
          <cell r="A1089" t="str">
            <v>M.02.000.036114</v>
          </cell>
          <cell r="B1089" t="str">
            <v>Furação de piso elevado telescópico em chapa de aço</v>
          </cell>
          <cell r="C1089" t="str">
            <v>UN</v>
          </cell>
          <cell r="D1089">
            <v>68.61</v>
          </cell>
        </row>
        <row r="1090">
          <cell r="A1090" t="str">
            <v>M.02.000.036115</v>
          </cell>
          <cell r="B1090" t="str">
            <v>Fornecimento e instalação de piso elevado tipo telescópico em chapa de aço, sem revestimento</v>
          </cell>
          <cell r="C1090" t="str">
            <v>M2</v>
          </cell>
          <cell r="D1090">
            <v>354.13</v>
          </cell>
        </row>
        <row r="1091">
          <cell r="A1091" t="str">
            <v>M.02.000.036118</v>
          </cell>
          <cell r="B1091" t="str">
            <v>Piso elevado de concreto, placas 60x60cm, em sistema de apoio, pedestais em PVC, resistência 7 KN/m², espes. aproximada 4cm, altura 15cm, antiderrapante; ref. C40-600-PV Concreto linha Sílica da Dacapo, Piso Concrestiell ou equivalente - instalado</v>
          </cell>
          <cell r="C1091" t="str">
            <v>M2</v>
          </cell>
          <cell r="D1091">
            <v>348.16</v>
          </cell>
        </row>
        <row r="1092">
          <cell r="A1092" t="str">
            <v>M.02.000.036140</v>
          </cell>
          <cell r="B1092" t="str">
            <v>Piso epóxi multilayer 4mm, acabamento semi brilhante com característica antiderrapante; ref. Miaki, Ecosytem Multilayer, Concrecor E250 ou equivalente, executado</v>
          </cell>
          <cell r="C1092" t="str">
            <v>M2</v>
          </cell>
          <cell r="D1092">
            <v>172.02</v>
          </cell>
        </row>
        <row r="1093">
          <cell r="A1093" t="str">
            <v>M.02.000.036143</v>
          </cell>
          <cell r="B1093" t="str">
            <v>Rodapé abaulado, com argamassa epoxi, altura entre 5 a 10cm</v>
          </cell>
          <cell r="C1093" t="str">
            <v>M</v>
          </cell>
          <cell r="D1093">
            <v>77.5</v>
          </cell>
        </row>
        <row r="1094">
          <cell r="A1094" t="str">
            <v>M.02.000.036144</v>
          </cell>
          <cell r="B1094" t="str">
            <v>Taxa de mobilização e desmobilização de equipe e equipamentos para execução de piso epóxi</v>
          </cell>
          <cell r="C1094" t="str">
            <v>TX</v>
          </cell>
          <cell r="D1094">
            <v>2589.61</v>
          </cell>
        </row>
        <row r="1095">
          <cell r="A1095" t="str">
            <v>M.03.000.020450</v>
          </cell>
          <cell r="B1095" t="str">
            <v>Limpeza fossa séptica</v>
          </cell>
          <cell r="C1095" t="str">
            <v>M3</v>
          </cell>
          <cell r="D1095">
            <v>192.64</v>
          </cell>
        </row>
        <row r="1096">
          <cell r="A1096" t="str">
            <v>M.04.000.022593</v>
          </cell>
          <cell r="B1096" t="str">
            <v>Piso podotátil alerta / direcional em borracha - espessura 5 mm de relevo, dimensões (250 x 250) mm</v>
          </cell>
          <cell r="C1096" t="str">
            <v>M2</v>
          </cell>
          <cell r="D1096">
            <v>348.98</v>
          </cell>
        </row>
        <row r="1097">
          <cell r="A1097" t="str">
            <v>M.04.000.023609</v>
          </cell>
          <cell r="B1097" t="str">
            <v>Forro em fibra mineral acústico removível, em placas de 625 x 1250 mm, com atenuação sonora mínima de 28 dB, coeficiente de absorção sonora (NRC) de 0,85; ref. Forro Thermatex Thermofon da AMF, Humancare da OWA ou equivalente - instalado</v>
          </cell>
          <cell r="C1097" t="str">
            <v>M2</v>
          </cell>
          <cell r="D1097">
            <v>281.27999999999997</v>
          </cell>
        </row>
        <row r="1098">
          <cell r="A1098" t="str">
            <v>M.04.000.023650</v>
          </cell>
          <cell r="B1098" t="str">
            <v>Forro metálico removível tipo colmeia, paineis de 625 x 625 mm, modulação das células de 125 x 125 mm, ref. CELL T15 da Hunter Douglas ou equivalente</v>
          </cell>
          <cell r="C1098" t="str">
            <v>M2</v>
          </cell>
          <cell r="D1098">
            <v>784.78</v>
          </cell>
        </row>
        <row r="1099">
          <cell r="A1099" t="str">
            <v>M.04.000.024096</v>
          </cell>
          <cell r="B1099" t="str">
            <v>Placa para sinalização tátil em braile (início ou final), para corrimão, com o verso auto-aderente, conforme NBR 9050-2015</v>
          </cell>
          <cell r="C1099" t="str">
            <v>UN</v>
          </cell>
          <cell r="D1099">
            <v>11.75</v>
          </cell>
        </row>
        <row r="1100">
          <cell r="A1100" t="str">
            <v>M.04.000.024097</v>
          </cell>
          <cell r="B1100" t="str">
            <v>Placa para sinalização tátil em braile (pavimento), para corrimão, com o verso auto-aderente, conforme NBR 9050-2015</v>
          </cell>
          <cell r="C1100" t="str">
            <v>UN</v>
          </cell>
          <cell r="D1100">
            <v>11.52</v>
          </cell>
        </row>
        <row r="1101">
          <cell r="A1101" t="str">
            <v>M.04.000.024108</v>
          </cell>
          <cell r="B1101" t="str">
            <v>Anel de borracha para sinalização tátil, para corrimão, com diâmetro de 4,5 cm</v>
          </cell>
          <cell r="C1101" t="str">
            <v>UN</v>
          </cell>
          <cell r="D1101">
            <v>23.45</v>
          </cell>
        </row>
        <row r="1102">
          <cell r="A1102" t="str">
            <v>M.04.000.024522</v>
          </cell>
          <cell r="B1102" t="str">
            <v>Isolamento térmico em polietileno expandido para tubulação água quente e refrigeração, espessura de 5mm, diâmetro de 15mm, ref. Elumaflex, Polipex</v>
          </cell>
          <cell r="C1102" t="str">
            <v>M</v>
          </cell>
          <cell r="D1102">
            <v>1.29</v>
          </cell>
        </row>
        <row r="1103">
          <cell r="A1103" t="str">
            <v>M.04.000.024523</v>
          </cell>
          <cell r="B1103" t="str">
            <v>Isolamento térmico em polietileno expandido para tubulação água quente e refrigeração, espessura de 5mm, diâmetro de 22mm, ref. Elumaflex, Polipex</v>
          </cell>
          <cell r="C1103" t="str">
            <v>M</v>
          </cell>
          <cell r="D1103">
            <v>2.0699999999999998</v>
          </cell>
        </row>
        <row r="1104">
          <cell r="A1104" t="str">
            <v>M.04.000.024524</v>
          </cell>
          <cell r="B1104" t="str">
            <v>Isolamento térmico em polietileno expandido para tubulação água quente e refrigeração, espessura de 5mm, diâmetro de 28mm, ref. Elumaflex, Polipex</v>
          </cell>
          <cell r="C1104" t="str">
            <v>M</v>
          </cell>
          <cell r="D1104">
            <v>2.33</v>
          </cell>
        </row>
        <row r="1105">
          <cell r="A1105" t="str">
            <v>M.04.000.024525</v>
          </cell>
          <cell r="B1105" t="str">
            <v>Isolamento térmico em polietileno expandido para tubulação água quente e refrigeração, espessura de 10mm, diâmetro de 35mm, ref. Elumaflex, Polipex</v>
          </cell>
          <cell r="C1105" t="str">
            <v>M</v>
          </cell>
          <cell r="D1105">
            <v>2.67</v>
          </cell>
        </row>
        <row r="1106">
          <cell r="A1106" t="str">
            <v>M.04.000.024526</v>
          </cell>
          <cell r="B1106" t="str">
            <v>Isolamento térmico em polietileno expandido para tubulação água quente e refrigeração, espessura de 10mm, diâmetro de 42mm, ref. Elumaflex, Polipex</v>
          </cell>
          <cell r="C1106" t="str">
            <v>M</v>
          </cell>
          <cell r="D1106">
            <v>4.95</v>
          </cell>
        </row>
        <row r="1107">
          <cell r="A1107" t="str">
            <v>M.04.000.024527</v>
          </cell>
          <cell r="B1107" t="str">
            <v>Isolamento térmico em polietileno expandido para tubulação água quente e refrigeração, espessura de 10mm, diâmetro de 54mm, ref. Elumaflex, Polipex</v>
          </cell>
          <cell r="C1107" t="str">
            <v>M</v>
          </cell>
          <cell r="D1107">
            <v>6.89</v>
          </cell>
        </row>
        <row r="1108">
          <cell r="A1108" t="str">
            <v>M.04.000.024618</v>
          </cell>
          <cell r="B1108" t="str">
            <v>Placa acústica em espuma semirrígida na cor cinza, com uma camada de manta HD, espessura de 50mm e dimensões 500x500mm, ref. Sonex Illtec Bloc 50/35 da OWA ou equivalente</v>
          </cell>
          <cell r="C1108" t="str">
            <v>M2</v>
          </cell>
          <cell r="D1108">
            <v>1079.48</v>
          </cell>
        </row>
        <row r="1109">
          <cell r="A1109" t="str">
            <v>M.04.000.024621</v>
          </cell>
          <cell r="B1109" t="str">
            <v>Placa acústica incombustível em espuma semirrígida na cor cinza, com superfície em cunhas anecóicas - instalado</v>
          </cell>
          <cell r="C1109" t="str">
            <v>M2</v>
          </cell>
          <cell r="D1109">
            <v>497.56</v>
          </cell>
        </row>
        <row r="1110">
          <cell r="A1110" t="str">
            <v>M.04.000.030368</v>
          </cell>
          <cell r="B1110" t="str">
            <v>Cantoneira de sobrepor em PVC, dimensões (40x40x2,8)mm - 90º - referência TEC-029 da Tecnoperfil ou equivalente</v>
          </cell>
          <cell r="C1110" t="str">
            <v>M</v>
          </cell>
          <cell r="D1110">
            <v>54.91</v>
          </cell>
        </row>
        <row r="1111">
          <cell r="A1111" t="str">
            <v>M.04.000.030375</v>
          </cell>
          <cell r="B1111" t="str">
            <v>Canto externo de acabamento em PVC, perfil de 1,0 x 3,0 cm, ref. TEC 183 da Tecnoperfil ou equivalente - barra de 2,70 m</v>
          </cell>
          <cell r="C1111" t="str">
            <v>M</v>
          </cell>
          <cell r="D1111">
            <v>10.99</v>
          </cell>
        </row>
        <row r="1112">
          <cell r="A1112" t="str">
            <v>M.04.000.030376</v>
          </cell>
          <cell r="B1112" t="str">
            <v>Corrimão, bate-maca ou protetor de parede em PVC, com altura de 131mm, barras de 4,0m, nas azul ou marfim, ref. TEC 026 da Tecnoperfil ou equivalente</v>
          </cell>
          <cell r="C1112" t="str">
            <v>M</v>
          </cell>
          <cell r="D1112">
            <v>415.58</v>
          </cell>
        </row>
        <row r="1113">
          <cell r="A1113" t="str">
            <v>M.04.000.030377</v>
          </cell>
          <cell r="B1113" t="str">
            <v>Protetor de parede ou bate-maca em PVC flexível, com altura de 150mm, nas amarelo, branco ou preto, rolo de 25m, ref. TEC 913 da Tecnoperfil ou equivalente</v>
          </cell>
          <cell r="C1113" t="str">
            <v>M</v>
          </cell>
          <cell r="D1113">
            <v>85.88</v>
          </cell>
        </row>
        <row r="1114">
          <cell r="A1114" t="str">
            <v>M.04.000.030378</v>
          </cell>
          <cell r="B1114" t="str">
            <v>Bate-maca ou protetor curvo de parede em PVC, com altura de 200mm, nas cores branco, bege azul escuro, barra de 4m, ref. TEC 198 da Tecnoperfil ou equivalente</v>
          </cell>
          <cell r="C1114" t="str">
            <v>M</v>
          </cell>
          <cell r="D1114">
            <v>174.24</v>
          </cell>
        </row>
        <row r="1115">
          <cell r="A1115" t="str">
            <v>M.04.000.030379</v>
          </cell>
          <cell r="B1115" t="str">
            <v>Bate-maca ou protetor de parede em PVC, com altura de 200mm, barra de 4m, ref. TEC 200 da Tecnoperfil ou equivalente</v>
          </cell>
          <cell r="C1115" t="str">
            <v>M</v>
          </cell>
          <cell r="D1115">
            <v>133.09</v>
          </cell>
        </row>
        <row r="1116">
          <cell r="A1116" t="str">
            <v>M.04.000.030380</v>
          </cell>
          <cell r="B1116" t="str">
            <v>Faixa protetora em vinil de alto impacto para paredes, altura de 400mm, várias cores, com tratamento antibacteriano, antifungo, antimofo, retardante de chama e resistente a impacto, ref. Cosimo Cataldo, Enterprises Arquitetura ou equivalente</v>
          </cell>
          <cell r="C1116" t="str">
            <v>M</v>
          </cell>
          <cell r="D1116">
            <v>99.59</v>
          </cell>
        </row>
        <row r="1117">
          <cell r="A1117" t="str">
            <v>M.04.000.030382</v>
          </cell>
          <cell r="B1117" t="str">
            <v>Cantoneira autoadesiva em vinil de alto impacto, aba 2cm a 3,8cm, espessura 2mm, ângulo 90º, cor branca; ref. Enterprises Arquitetura, Cosimo Cataldo ou equivalente</v>
          </cell>
          <cell r="C1117" t="str">
            <v>M</v>
          </cell>
          <cell r="D1117">
            <v>66.05</v>
          </cell>
        </row>
        <row r="1118">
          <cell r="A1118" t="str">
            <v>M.04.000.032533</v>
          </cell>
          <cell r="B1118" t="str">
            <v>Rodapé em poliestireno com altura de 7 cm, cor branca, linha Primer/BR, ref. 451 RP/BR da Revitech, 451 RP/BR da Santa Luzia ou equivalente</v>
          </cell>
          <cell r="C1118" t="str">
            <v>M</v>
          </cell>
          <cell r="D1118">
            <v>30.13</v>
          </cell>
        </row>
        <row r="1119">
          <cell r="A1119" t="str">
            <v>M.04.000.033070</v>
          </cell>
          <cell r="B1119" t="str">
            <v>Bate rodas/limitador em resina, sem refletivo, com pino de fixação, conforme NBR 14636; ref. comercial Safepark ou equivalente</v>
          </cell>
          <cell r="C1119" t="str">
            <v>UN</v>
          </cell>
          <cell r="D1119">
            <v>84.26</v>
          </cell>
        </row>
        <row r="1120">
          <cell r="A1120" t="str">
            <v>M.04.000.033508</v>
          </cell>
          <cell r="B1120" t="str">
            <v>Piso de borracha sintética preta, ref. Daud ou equivalente colado</v>
          </cell>
          <cell r="C1120" t="str">
            <v>M2</v>
          </cell>
          <cell r="D1120">
            <v>69.569999999999993</v>
          </cell>
        </row>
        <row r="1121">
          <cell r="A1121" t="str">
            <v>M.04.000.033510</v>
          </cell>
          <cell r="B1121" t="str">
            <v>Rodapé de borracha sintética preta, altura até 7 cm, ref. Le Corp, Daud ou equivalente colado</v>
          </cell>
          <cell r="C1121" t="str">
            <v>M</v>
          </cell>
          <cell r="D1121">
            <v>16.07</v>
          </cell>
        </row>
        <row r="1122">
          <cell r="A1122" t="str">
            <v>M.04.000.033511</v>
          </cell>
          <cell r="B1122" t="str">
            <v>Degrau (piso e espelho) de borracha sintética preta de 4 mm, ref. Le Corp, Daud ou equivalente - colado</v>
          </cell>
          <cell r="C1122" t="str">
            <v>M</v>
          </cell>
          <cell r="D1122">
            <v>103.63</v>
          </cell>
        </row>
        <row r="1123">
          <cell r="A1123" t="str">
            <v>M.04.000.033516</v>
          </cell>
          <cell r="B1123" t="str">
            <v>Grama sintética decorativa, com altura da grama: 20 a 32 mm, fio, polietileno (PE); ref. Playgrama, Hatcarpet, SLC ou equivalente - instalada</v>
          </cell>
          <cell r="C1123" t="str">
            <v>M2</v>
          </cell>
          <cell r="D1123">
            <v>60.7</v>
          </cell>
        </row>
        <row r="1124">
          <cell r="A1124" t="str">
            <v>M.04.000.033526</v>
          </cell>
          <cell r="B1124" t="str">
            <v>Rodapé em poliestireno de sobrepor, altura de 8 cm; ref. linha Blend da Tarkett ou equivalente</v>
          </cell>
          <cell r="C1124" t="str">
            <v>M</v>
          </cell>
          <cell r="D1124">
            <v>43.9</v>
          </cell>
        </row>
        <row r="1125">
          <cell r="A1125" t="str">
            <v>M.04.000.033529</v>
          </cell>
          <cell r="B1125" t="str">
            <v>Piso vinílico autoportante com espessura de 4 mm, com impermeabilização acrílica, em placas de 609,6 x 609,6mm; ref. linha Square, coleção Set da Tarket ou equivalente</v>
          </cell>
          <cell r="C1125" t="str">
            <v>M2</v>
          </cell>
          <cell r="D1125">
            <v>372.7</v>
          </cell>
        </row>
        <row r="1126">
          <cell r="A1126" t="str">
            <v>M.04.000.033534</v>
          </cell>
          <cell r="B1126" t="str">
            <v>Piso vinílico autoportante acústico com e=4,5 mm, classe III A; ref. linha Square Acoustic da Tarkett ou equivalente</v>
          </cell>
          <cell r="C1126" t="str">
            <v>M2</v>
          </cell>
          <cell r="D1126">
            <v>505.23</v>
          </cell>
        </row>
        <row r="1127">
          <cell r="A1127" t="str">
            <v>M.04.000.033535</v>
          </cell>
          <cell r="B1127" t="str">
            <v>Rodapé flexível em resinas de PVC de 5cm, espessura de 2mm, curvo/plano; ref. Tarkett ou equivalente</v>
          </cell>
          <cell r="C1127" t="str">
            <v>M</v>
          </cell>
          <cell r="D1127">
            <v>8.3800000000000008</v>
          </cell>
        </row>
        <row r="1128">
          <cell r="A1128" t="str">
            <v>M.04.000.033536</v>
          </cell>
          <cell r="B1128" t="str">
            <v>Rodapé flexível em resinas de PVC de 7,5cm, espessura de 2mm, curvo/plano; ref. Tarkett ou equivalente</v>
          </cell>
          <cell r="C1128" t="str">
            <v>M</v>
          </cell>
          <cell r="D1128">
            <v>14</v>
          </cell>
        </row>
        <row r="1129">
          <cell r="A1129" t="str">
            <v>M.04.000.033537</v>
          </cell>
          <cell r="B1129" t="str">
            <v>Rodapé hospitalar flexível em resinas de PVC de 7,5cm, espessura de 2mm, nível/sobrepor; ref. Tarkett ou equivalente</v>
          </cell>
          <cell r="C1129" t="str">
            <v>M</v>
          </cell>
          <cell r="D1129">
            <v>24.67</v>
          </cell>
        </row>
        <row r="1130">
          <cell r="A1130" t="str">
            <v>M.04.000.033539</v>
          </cell>
          <cell r="B1130" t="str">
            <v>Testeira flexível em resinas de PVC para arremate de degrau, espessura de 2,0 mm; ref. Tarkett ou equivalente</v>
          </cell>
          <cell r="C1130" t="str">
            <v>M</v>
          </cell>
          <cell r="D1130">
            <v>22.6</v>
          </cell>
        </row>
        <row r="1131">
          <cell r="A1131" t="str">
            <v>M.04.000.033540</v>
          </cell>
          <cell r="B1131" t="str">
            <v>Revestimento vinílico em placas de 30 x 30 cm, classe II A, com e= 2,0 mm; ref. Paviflex Natural da Tarkett ou equivalente</v>
          </cell>
          <cell r="C1131" t="str">
            <v>M2</v>
          </cell>
          <cell r="D1131">
            <v>96.87</v>
          </cell>
        </row>
        <row r="1132">
          <cell r="A1132" t="str">
            <v>M.04.000.033541</v>
          </cell>
          <cell r="B1132" t="str">
            <v>Revestimento vinílico em placas de 30 x 30 cm, classe II A, com e= 3,2 mm; ref. Paviflex Natural da Tarkett ou equivalente</v>
          </cell>
          <cell r="C1132" t="str">
            <v>M2</v>
          </cell>
          <cell r="D1132">
            <v>168.02</v>
          </cell>
        </row>
        <row r="1133">
          <cell r="A1133" t="str">
            <v>M.04.000.033542</v>
          </cell>
          <cell r="B1133" t="str">
            <v>Piso vinílico em manta heterogênea com e= 2mm; ref. Decode Warm Medium Grey, Ligth Grey da Tarkett ou equivalente</v>
          </cell>
          <cell r="C1133" t="str">
            <v>M2</v>
          </cell>
          <cell r="D1133">
            <v>151.16</v>
          </cell>
        </row>
        <row r="1134">
          <cell r="A1134" t="str">
            <v>M.04.000.033543</v>
          </cell>
          <cell r="B1134" t="str">
            <v>Piso vinílico flexível em manta homogênea com e= 2mm, classe II A; ref. linha IQ Optima da Tarkett ou equivalente</v>
          </cell>
          <cell r="C1134" t="str">
            <v>M2</v>
          </cell>
          <cell r="D1134">
            <v>317.77</v>
          </cell>
        </row>
        <row r="1135">
          <cell r="A1135" t="str">
            <v>M.04.000.033544</v>
          </cell>
          <cell r="B1135" t="str">
            <v>Piso vinílico flexível em régua heterogênea com e= 3mm, classe II A; ref. linha Ambienta da Tarkett ou equivalente</v>
          </cell>
          <cell r="C1135" t="str">
            <v>M2</v>
          </cell>
          <cell r="D1135">
            <v>187.43</v>
          </cell>
        </row>
        <row r="1136">
          <cell r="A1136" t="str">
            <v>M.04.000.033545</v>
          </cell>
          <cell r="B1136" t="str">
            <v>Piso vinílico antiestático, espessura de 5 mm, classe II A; ref. linha Hercules Olimpo da Belgotex, Beaulieu ou equivalente</v>
          </cell>
          <cell r="C1136" t="str">
            <v>M2</v>
          </cell>
          <cell r="D1136">
            <v>271.81</v>
          </cell>
        </row>
        <row r="1137">
          <cell r="A1137" t="str">
            <v>M.04.000.034017</v>
          </cell>
          <cell r="B1137" t="str">
            <v>Forro modular removível em PVC, em placas de 618 x 1243mm, espessura 10 mm, montado com estrutura de sustentação; ref. Vipal, Plasbil, Precon ou equivalente</v>
          </cell>
          <cell r="C1137" t="str">
            <v>M2</v>
          </cell>
          <cell r="D1137">
            <v>102.87</v>
          </cell>
        </row>
        <row r="1138">
          <cell r="A1138" t="str">
            <v>M.04.000.034020</v>
          </cell>
          <cell r="B1138" t="str">
            <v>Placas em lã de vidro microperfurado, revestida em PVC tipo Forrovid, para reparos em forro existente</v>
          </cell>
          <cell r="C1138" t="str">
            <v>M2</v>
          </cell>
          <cell r="D1138">
            <v>58.63</v>
          </cell>
        </row>
        <row r="1139">
          <cell r="A1139" t="str">
            <v>M.04.000.034027</v>
          </cell>
          <cell r="B1139" t="str">
            <v>Forro em lâmina PVC, frisada, largura 100/200mm (média); com estrutura de sustentação colocado; ref. Tigre, Multiplast, Petrol, Medabil, Anflo ou equivalente</v>
          </cell>
          <cell r="C1139" t="str">
            <v>M2</v>
          </cell>
          <cell r="D1139">
            <v>81.67</v>
          </cell>
        </row>
        <row r="1140">
          <cell r="A1140" t="str">
            <v>M.04.000.034035</v>
          </cell>
          <cell r="B1140" t="str">
            <v>Forro em painel de fibra mineral NRC 0.50 - CAC 35, acabamento em pintura vinílica, 625x1250mm, com estrutura de sustentação; ref. Armstrong Ceilings Encore ou equivalmente</v>
          </cell>
          <cell r="C1140" t="str">
            <v>M2</v>
          </cell>
          <cell r="D1140">
            <v>121.68</v>
          </cell>
        </row>
        <row r="1141">
          <cell r="A1141" t="str">
            <v>M.04.000.035525</v>
          </cell>
          <cell r="B1141" t="str">
            <v>Carpete tráfego intenso, comercial, bouclê, filamento nylon, altura de 6,0mm, ref. Astral Beaulieu, Chronos 22 oz Shaw ou equivalente - colocado</v>
          </cell>
          <cell r="C1141" t="str">
            <v>M2</v>
          </cell>
          <cell r="D1141">
            <v>151.53</v>
          </cell>
        </row>
        <row r="1142">
          <cell r="A1142" t="str">
            <v>M.04.000.035526</v>
          </cell>
          <cell r="B1142" t="str">
            <v>Carpete tráfego moderado, comercial, bouclê, filamento polipropileno, com altura de 5,4 a 8mm; ref. Essex Beauliex, Champion Inybra, Project  Meller ou equivalente - colocado</v>
          </cell>
          <cell r="C1142" t="str">
            <v>M2</v>
          </cell>
          <cell r="D1142">
            <v>127.54</v>
          </cell>
        </row>
        <row r="1143">
          <cell r="A1143" t="str">
            <v>M.04.000.035531</v>
          </cell>
          <cell r="B1143" t="str">
            <v>Revestimento vinílico com espessura total de 2mm, em manta 2m, uso comercial pesado 23/34/43, reação ao fogo II-A, resistência antiderrapante, resistência à abrasão EM ISO 10581 - tipo I, tratamento anti-bacteriano incorporado, tratamento superfície "PUR</v>
          </cell>
          <cell r="C1143" t="str">
            <v>M2</v>
          </cell>
          <cell r="D1143">
            <v>257.88</v>
          </cell>
        </row>
        <row r="1144">
          <cell r="A1144" t="str">
            <v>M.04.000.035583</v>
          </cell>
          <cell r="B1144" t="str">
            <v>Piso de borracha para sinalização tátil de alerta/direcional colorido em placas 25 x 25 cm, espessura 5,0 mm, ref. Daud, Andaluz, ou equivalente</v>
          </cell>
          <cell r="C1144" t="str">
            <v>M2</v>
          </cell>
          <cell r="D1144">
            <v>157.4</v>
          </cell>
        </row>
        <row r="1145">
          <cell r="A1145" t="str">
            <v>M.04.000.036047</v>
          </cell>
          <cell r="B1145" t="str">
            <v>Rodapé de cordão em poliamida (nylon) ou em polipropileno - colocado</v>
          </cell>
          <cell r="C1145" t="str">
            <v>M</v>
          </cell>
          <cell r="D1145">
            <v>7.8</v>
          </cell>
        </row>
        <row r="1146">
          <cell r="A1146" t="str">
            <v>M.04.000.036135</v>
          </cell>
          <cell r="B1146" t="str">
            <v>Revestimento laminado melamínico dissipativo texturizado ou liso, e=2mm, placa 60x60cm, várias cores, ref. Formipiso ou equivalente instalado</v>
          </cell>
          <cell r="C1146" t="str">
            <v>M2</v>
          </cell>
          <cell r="D1146">
            <v>636.09</v>
          </cell>
        </row>
        <row r="1147">
          <cell r="A1147" t="str">
            <v>M.04.000.065082</v>
          </cell>
          <cell r="B1147" t="str">
            <v>Reservatório em polietileno de alta densidade (cisterna), antioxidante e proteção anti UV, capacidade de 5.000 litros, com acessórios, ref. Acqualimp ou equivalente</v>
          </cell>
          <cell r="C1147" t="str">
            <v>UN</v>
          </cell>
          <cell r="D1147">
            <v>8542.98</v>
          </cell>
        </row>
        <row r="1148">
          <cell r="A1148" t="str">
            <v>M.04.000.065083</v>
          </cell>
          <cell r="B1148" t="str">
            <v>Reservatório em polietileno de alta densidade (cisterna), antioxidante e proteção anti UV, capacidade de 10.000 litros, com acessório; ref. Acqualimp, Amanco ou equivalente</v>
          </cell>
          <cell r="C1148" t="str">
            <v>UN</v>
          </cell>
          <cell r="D1148">
            <v>14496.68</v>
          </cell>
        </row>
        <row r="1149">
          <cell r="A1149" t="str">
            <v>M.04.000.092626</v>
          </cell>
          <cell r="B1149" t="str">
            <v>Plástico bolha, diâmetro de 1,00 a 2,00 cm - rolo de (1,00 x 100 ou 1,30 x 100) metros, ref. Syroplat ou equivalente</v>
          </cell>
          <cell r="C1149" t="str">
            <v>M2</v>
          </cell>
          <cell r="D1149">
            <v>0.55000000000000004</v>
          </cell>
        </row>
        <row r="1150">
          <cell r="A1150" t="str">
            <v>M.04.000.092845</v>
          </cell>
          <cell r="B1150" t="str">
            <v>Película de controle solar refletiva para vidros, na cor prata, referência Window Film Silver 35 da 3M ou equivalente - instalado</v>
          </cell>
          <cell r="C1150" t="str">
            <v>M2</v>
          </cell>
          <cell r="D1150">
            <v>82.76</v>
          </cell>
        </row>
        <row r="1151">
          <cell r="A1151" t="str">
            <v>N.01.000.038507</v>
          </cell>
          <cell r="B1151" t="str">
            <v>Grama tipo batatais em placas (caminhão cap.400m²)</v>
          </cell>
          <cell r="C1151" t="str">
            <v>M2</v>
          </cell>
          <cell r="D1151">
            <v>8.15</v>
          </cell>
        </row>
        <row r="1152">
          <cell r="A1152" t="str">
            <v>N.01.000.038508</v>
          </cell>
          <cell r="B1152" t="str">
            <v>Forração Hera Inglesa, min. 18 mudas/m² - h= 0,15m</v>
          </cell>
          <cell r="C1152" t="str">
            <v>UN</v>
          </cell>
          <cell r="D1152">
            <v>1.74</v>
          </cell>
        </row>
        <row r="1153">
          <cell r="A1153" t="str">
            <v>N.01.000.038510</v>
          </cell>
          <cell r="B1153" t="str">
            <v>Terra vegetal orgânica adubada</v>
          </cell>
          <cell r="C1153" t="str">
            <v>M3</v>
          </cell>
          <cell r="D1153">
            <v>226.81</v>
          </cell>
        </row>
        <row r="1154">
          <cell r="A1154" t="str">
            <v>N.01.000.038511</v>
          </cell>
          <cell r="B1154" t="str">
            <v>Terra vegetal orgânica comum</v>
          </cell>
          <cell r="C1154" t="str">
            <v>M3</v>
          </cell>
          <cell r="D1154">
            <v>145.24</v>
          </cell>
        </row>
        <row r="1155">
          <cell r="A1155" t="str">
            <v>N.01.000.038513</v>
          </cell>
          <cell r="B1155" t="str">
            <v>Grama tipo Esmeralda em placas</v>
          </cell>
          <cell r="C1155" t="str">
            <v>M2</v>
          </cell>
          <cell r="D1155">
            <v>8.2799999999999994</v>
          </cell>
        </row>
        <row r="1156">
          <cell r="A1156" t="str">
            <v>N.01.000.038516</v>
          </cell>
          <cell r="B1156" t="str">
            <v>Arbusto alamanda h= 0,60 a 0,80 m</v>
          </cell>
          <cell r="C1156" t="str">
            <v>UN</v>
          </cell>
          <cell r="D1156">
            <v>16.46</v>
          </cell>
        </row>
        <row r="1157">
          <cell r="A1157" t="str">
            <v>N.01.000.038605</v>
          </cell>
          <cell r="B1157" t="str">
            <v>Árvore ornamental tipo Ipê Amarelo - h= 2,00m</v>
          </cell>
          <cell r="C1157" t="str">
            <v>UN</v>
          </cell>
          <cell r="D1157">
            <v>70.41</v>
          </cell>
        </row>
        <row r="1158">
          <cell r="A1158" t="str">
            <v>N.01.000.038610</v>
          </cell>
          <cell r="B1158" t="str">
            <v>Grama tipo São Carlos em placas</v>
          </cell>
          <cell r="C1158" t="str">
            <v>M2</v>
          </cell>
          <cell r="D1158">
            <v>16.32</v>
          </cell>
        </row>
        <row r="1159">
          <cell r="A1159" t="str">
            <v>N.01.000.038613</v>
          </cell>
          <cell r="B1159" t="str">
            <v>Árvore ornamental tipo Areca Bambu - h= 2,00m</v>
          </cell>
          <cell r="C1159" t="str">
            <v>UN</v>
          </cell>
          <cell r="D1159">
            <v>101.39</v>
          </cell>
        </row>
        <row r="1160">
          <cell r="A1160" t="str">
            <v>N.01.000.038621</v>
          </cell>
          <cell r="B1160" t="str">
            <v>Arbusto Curculigo h= 0,60 a 0,80 m</v>
          </cell>
          <cell r="C1160" t="str">
            <v>UN</v>
          </cell>
          <cell r="D1160">
            <v>31.65</v>
          </cell>
        </row>
        <row r="1161">
          <cell r="A1161" t="str">
            <v>N.01.000.038624</v>
          </cell>
          <cell r="B1161" t="str">
            <v>Árvore ornamental tipo Manacá-da-serra - h= 2,00m</v>
          </cell>
          <cell r="C1161" t="str">
            <v>UN</v>
          </cell>
          <cell r="D1161">
            <v>45.53</v>
          </cell>
        </row>
        <row r="1162">
          <cell r="A1162" t="str">
            <v>N.01.000.038628</v>
          </cell>
          <cell r="B1162" t="str">
            <v>Árvore ornamental tipo Pata de Vaca - h= 2,00m</v>
          </cell>
          <cell r="C1162" t="str">
            <v>UN</v>
          </cell>
          <cell r="D1162">
            <v>53.99</v>
          </cell>
        </row>
        <row r="1163">
          <cell r="A1163" t="str">
            <v>N.01.000.038632</v>
          </cell>
          <cell r="B1163" t="str">
            <v>Forração Lírio Amarelo, min.18 mudas/m² - h= 0,50m</v>
          </cell>
          <cell r="C1163" t="str">
            <v>UN</v>
          </cell>
          <cell r="D1163">
            <v>2.99</v>
          </cell>
        </row>
        <row r="1164">
          <cell r="A1164" t="str">
            <v>N.01.000.038639</v>
          </cell>
          <cell r="B1164" t="str">
            <v>Arbusto Moréia - h= 0,50 m</v>
          </cell>
          <cell r="C1164" t="str">
            <v>UN</v>
          </cell>
          <cell r="D1164">
            <v>15.31</v>
          </cell>
        </row>
        <row r="1165">
          <cell r="A1165" t="str">
            <v>N.01.000.038642</v>
          </cell>
          <cell r="B1165" t="str">
            <v>Arbusto Azaléia - h= 0,60 a 0,80 m</v>
          </cell>
          <cell r="C1165" t="str">
            <v>UN</v>
          </cell>
          <cell r="D1165">
            <v>28.92</v>
          </cell>
        </row>
        <row r="1166">
          <cell r="A1166" t="str">
            <v>N.01.000.038648</v>
          </cell>
          <cell r="B1166" t="str">
            <v>Forração com clorofito, mínimo 20 mudas/m² - h= 0,15m</v>
          </cell>
          <cell r="C1166" t="str">
            <v>UN</v>
          </cell>
          <cell r="D1166">
            <v>1.72</v>
          </cell>
        </row>
        <row r="1167">
          <cell r="A1167" t="str">
            <v>N.01.000.038712</v>
          </cell>
          <cell r="B1167" t="str">
            <v>Árvore tipo Aroeira salsa (Shinus molle) - h= 2,00m</v>
          </cell>
          <cell r="C1167" t="str">
            <v>UN</v>
          </cell>
          <cell r="D1167">
            <v>64.88</v>
          </cell>
        </row>
        <row r="1168">
          <cell r="A1168" t="str">
            <v>N.01.000.039154</v>
          </cell>
          <cell r="B1168" t="str">
            <v>Árvore do tipo Coqueiro Jerivá (Syagrus romanzoffiana) - h= 4,00m</v>
          </cell>
          <cell r="C1168" t="str">
            <v>UN</v>
          </cell>
          <cell r="D1168">
            <v>228.93</v>
          </cell>
        </row>
        <row r="1169">
          <cell r="A1169" t="str">
            <v>N.01.000.039164</v>
          </cell>
          <cell r="B1169" t="str">
            <v>Árvore do tipo Falso barbatimão (Cassia leptophylla) - h= 2,00m</v>
          </cell>
          <cell r="C1169" t="str">
            <v>UN</v>
          </cell>
          <cell r="D1169">
            <v>172.17</v>
          </cell>
        </row>
        <row r="1170">
          <cell r="A1170" t="str">
            <v>N.02.000.091652</v>
          </cell>
          <cell r="B1170" t="str">
            <v>Mini centro de atividades em madeira rústica, ref. Mundo Mágico ou equivalente</v>
          </cell>
          <cell r="C1170" t="str">
            <v>CJ</v>
          </cell>
          <cell r="D1170">
            <v>5105.5200000000004</v>
          </cell>
        </row>
        <row r="1171">
          <cell r="A1171" t="str">
            <v>N.02.000.091653</v>
          </cell>
          <cell r="B1171" t="str">
            <v>Balanço duplo em madeira rústica, ref. Mundo Mágico ou equivalente</v>
          </cell>
          <cell r="C1171" t="str">
            <v>CJ</v>
          </cell>
          <cell r="D1171">
            <v>1455.56</v>
          </cell>
        </row>
        <row r="1172">
          <cell r="A1172" t="str">
            <v>N.02.000.091654</v>
          </cell>
          <cell r="B1172" t="str">
            <v>Gangorra dupla em madeira rústica, ref. Mundo Mágico ou equivalente</v>
          </cell>
          <cell r="C1172" t="str">
            <v>CJ</v>
          </cell>
          <cell r="D1172">
            <v>1187.51</v>
          </cell>
        </row>
        <row r="1173">
          <cell r="A1173" t="str">
            <v>N.02.000.091656</v>
          </cell>
          <cell r="B1173" t="str">
            <v>Gira-gira em ferro com assento de madeira (8 lugares), ref. Mundo Mágico ou equivalente</v>
          </cell>
          <cell r="C1173" t="str">
            <v>CJ</v>
          </cell>
          <cell r="D1173">
            <v>1745</v>
          </cell>
        </row>
        <row r="1174">
          <cell r="A1174" t="str">
            <v>N.03.000.050471</v>
          </cell>
          <cell r="B1174" t="str">
            <v>Assento (banco) articulado para banho, em liga de alumínio com pintura epóxi, de 700 x 450 mm, conforme norma NBR9050</v>
          </cell>
          <cell r="C1174" t="str">
            <v>UN</v>
          </cell>
          <cell r="D1174">
            <v>1000.15</v>
          </cell>
        </row>
        <row r="1175">
          <cell r="A1175" t="str">
            <v>N.03.000.050494</v>
          </cell>
          <cell r="B1175" t="str">
            <v>Banco de madeira tipos cavalinho ou tamanduá, com réguas em madeira envernizada de 1,60m e pés em ferro fundido pintado</v>
          </cell>
          <cell r="C1175" t="str">
            <v>UN</v>
          </cell>
          <cell r="D1175">
            <v>675.61</v>
          </cell>
        </row>
        <row r="1176">
          <cell r="A1176" t="str">
            <v>N.03.000.065537</v>
          </cell>
          <cell r="B1176" t="str">
            <v>Tanque simples em granito sintético, ref. T60 Marsinty</v>
          </cell>
          <cell r="C1176" t="str">
            <v>UN</v>
          </cell>
          <cell r="D1176">
            <v>204.11</v>
          </cell>
        </row>
        <row r="1177">
          <cell r="A1177" t="str">
            <v>N.03.000.065539</v>
          </cell>
          <cell r="B1177" t="str">
            <v>Armário plástico para lavatório embutir/sobrepor; referência modelo A43 fabricação Astra ou equivalente</v>
          </cell>
          <cell r="C1177" t="str">
            <v>UN</v>
          </cell>
          <cell r="D1177">
            <v>116.44</v>
          </cell>
        </row>
        <row r="1178">
          <cell r="A1178" t="str">
            <v>N.03.000.094235</v>
          </cell>
          <cell r="B1178" t="str">
            <v>Superfície sólido mineral para bancadas, saias e frontões, não poroso e homogêneo composto de resina acrílica e minerais naturais; ref. Corian da Dupont ou equivalente</v>
          </cell>
          <cell r="C1178" t="str">
            <v>M2</v>
          </cell>
          <cell r="D1178">
            <v>2888.26</v>
          </cell>
        </row>
        <row r="1179">
          <cell r="A1179" t="str">
            <v>N.04.000.020300</v>
          </cell>
          <cell r="B1179" t="str">
            <v>Placa de sinalização em PVC fotoluminescente (200x200mmx2mm), com indicação de equipamentos de alarme, detecção e extinção de incêndio, ref. E001.01B da ADVcomm, E2 da Net Placa, 17388 da TAG Sinalização ou equivalente</v>
          </cell>
          <cell r="C1179" t="str">
            <v>UN</v>
          </cell>
          <cell r="D1179">
            <v>10.78</v>
          </cell>
        </row>
        <row r="1180">
          <cell r="A1180" t="str">
            <v>N.04.000.020301</v>
          </cell>
          <cell r="B1180" t="str">
            <v>Placa de sinalização em PVC fotoluminescente (150x150x2mm), com indicação de equipamentos de combate à incêndio; ref. E005.01A da ADVcomm, E5 da Perfect Vision, E7MH da Net Placa ou equivalente</v>
          </cell>
          <cell r="C1180" t="str">
            <v>UN</v>
          </cell>
          <cell r="D1180">
            <v>7.19</v>
          </cell>
        </row>
        <row r="1181">
          <cell r="A1181" t="str">
            <v>N.04.000.020302</v>
          </cell>
          <cell r="B1181" t="str">
            <v>Placa de sinalização em PVC fotoluminescente (240x120x2mm), indicação de rota de evacuação e saída de emergência; ref. S2 da Net Placa, 3670 da TAG Sinalização, S2 da Perfect Vision ou equivalente</v>
          </cell>
          <cell r="C1181" t="str">
            <v>UN</v>
          </cell>
          <cell r="D1181">
            <v>6.81</v>
          </cell>
        </row>
        <row r="1182">
          <cell r="A1182" t="str">
            <v>N.04.000.020303</v>
          </cell>
          <cell r="B1182" t="str">
            <v>Placa de sinalização em PVC fotoluminescente (145x145x2mm) /  (200x100x2mm), com identificação de pavimentos, ref. S017.01 da ADVcomm, 6076 da Tag Sinalização, S17 da Net Placa ou equivalente</v>
          </cell>
          <cell r="C1182" t="str">
            <v>UN</v>
          </cell>
          <cell r="D1182">
            <v>6.14</v>
          </cell>
        </row>
        <row r="1183">
          <cell r="A1183" t="str">
            <v>N.04.000.020304</v>
          </cell>
          <cell r="B1183" t="str">
            <v>Placa de sinalização em PVC, com indicação de alerta, (150x200x2mm); ref. A00511C da ADVcomm, 590 da TAG Sinalização, A1 da Perfect Vision ou equivalente</v>
          </cell>
          <cell r="C1183" t="str">
            <v>UN</v>
          </cell>
          <cell r="D1183">
            <v>13.2</v>
          </cell>
        </row>
        <row r="1184">
          <cell r="A1184" t="str">
            <v>N.04.000.020305</v>
          </cell>
          <cell r="B1184" t="str">
            <v>Placa de sinalização em PVC, com indicação de proibição normativa, (150x200x2mm); ref. P00111C da ADVcomm, 639 da TAG Sinalização, P4 da Net Placa ou equivalente</v>
          </cell>
          <cell r="C1184" t="str">
            <v>UN</v>
          </cell>
          <cell r="D1184">
            <v>5.97</v>
          </cell>
        </row>
        <row r="1185">
          <cell r="A1185" t="str">
            <v>N.04.000.020357</v>
          </cell>
          <cell r="B1185" t="str">
            <v>Placa para identificação da obra, em chapa de aço n° 18, galvanizado com tratamento anticorrosivo padrão</v>
          </cell>
          <cell r="C1185" t="str">
            <v>M2</v>
          </cell>
          <cell r="D1185">
            <v>715.56</v>
          </cell>
        </row>
        <row r="1186">
          <cell r="A1186" t="str">
            <v>N.04.000.020359</v>
          </cell>
          <cell r="B1186" t="str">
            <v>Placa de sinalização tátill em poliestireno "PS", na cor cinza claro e alto relevo em braile preto, nas dimensões de 80x50x3mm, para sinalização de pavimentos, conforme Norma NBR 9050</v>
          </cell>
          <cell r="C1186" t="str">
            <v>UN</v>
          </cell>
          <cell r="D1186">
            <v>23.17</v>
          </cell>
        </row>
        <row r="1187">
          <cell r="A1187" t="str">
            <v>N.04.000.037601</v>
          </cell>
          <cell r="B1187" t="str">
            <v>Matriz símbolo PSAI, poliestireno alto impacto, para vaga de estacionamento de pessoas com mobilidade reduzida, de acordo com a norma  NBR 9050</v>
          </cell>
          <cell r="C1187" t="str">
            <v>UN</v>
          </cell>
          <cell r="D1187">
            <v>280.89</v>
          </cell>
        </row>
        <row r="1188">
          <cell r="A1188" t="str">
            <v>N.04.000.039071</v>
          </cell>
          <cell r="B1188" t="str">
            <v>Placa de identificação em PVC, com texto em vinil e espessura de 2mm</v>
          </cell>
          <cell r="C1188" t="str">
            <v>M2</v>
          </cell>
          <cell r="D1188">
            <v>310.70999999999998</v>
          </cell>
        </row>
        <row r="1189">
          <cell r="A1189" t="str">
            <v>N.04.000.039085</v>
          </cell>
          <cell r="B1189" t="str">
            <v>Placa com sinalização indicativa de 7 x 25 cm, em acrílico cristal ou colorido, com espessura de 2 mm, com texto em vinílico adesivo</v>
          </cell>
          <cell r="C1189" t="str">
            <v>M2</v>
          </cell>
          <cell r="D1189">
            <v>3708.5</v>
          </cell>
        </row>
        <row r="1190">
          <cell r="A1190" t="str">
            <v>N.04.000.039112</v>
          </cell>
          <cell r="B1190" t="str">
            <v>Placa de identificação em alumínio para WC, com desenho universal de acessibilidade</v>
          </cell>
          <cell r="C1190" t="str">
            <v>UN</v>
          </cell>
          <cell r="D1190">
            <v>27.19</v>
          </cell>
        </row>
        <row r="1191">
          <cell r="A1191" t="str">
            <v>N.04.000.039114</v>
          </cell>
          <cell r="B1191" t="str">
            <v>Banner em lona com impressão digitalmente, com bainha reforçada e ilhoses</v>
          </cell>
          <cell r="C1191" t="str">
            <v>M2</v>
          </cell>
          <cell r="D1191">
            <v>97.43</v>
          </cell>
        </row>
        <row r="1192">
          <cell r="A1192" t="str">
            <v>N.04.000.039115</v>
          </cell>
          <cell r="B1192" t="str">
            <v>Requadro em metalon para banner em lona impresso</v>
          </cell>
          <cell r="C1192" t="str">
            <v>M</v>
          </cell>
          <cell r="D1192">
            <v>213.78</v>
          </cell>
        </row>
        <row r="1193">
          <cell r="A1193" t="str">
            <v>N.04.000.091435</v>
          </cell>
          <cell r="B1193" t="str">
            <v>Pictograma autoadesivo em policarbonato resistente para piso, de 80 cm x 120 cm, para área de resgate; ref. referência comercial Andaluz Acessibilidade, Escolha Certa, Advann Comunicação, Digimetta, Efeito Publicidade ou equivalente</v>
          </cell>
          <cell r="C1193" t="str">
            <v>UN</v>
          </cell>
          <cell r="D1193">
            <v>229.7</v>
          </cell>
        </row>
        <row r="1194">
          <cell r="A1194" t="str">
            <v>N.05.000.036710</v>
          </cell>
          <cell r="B1194" t="str">
            <v>Aro duplo de aço basquete</v>
          </cell>
          <cell r="C1194" t="str">
            <v>UN</v>
          </cell>
          <cell r="D1194">
            <v>206</v>
          </cell>
        </row>
        <row r="1195">
          <cell r="A1195" t="str">
            <v>N.05.000.036711</v>
          </cell>
          <cell r="B1195" t="str">
            <v>Cesto para basquete em malha de náilon, fio 2</v>
          </cell>
          <cell r="C1195" t="str">
            <v>UN</v>
          </cell>
          <cell r="D1195">
            <v>8.9</v>
          </cell>
        </row>
        <row r="1196">
          <cell r="A1196" t="str">
            <v>N.05.000.036719</v>
          </cell>
          <cell r="B1196" t="str">
            <v>Trave oficial para futebol de salão completa</v>
          </cell>
          <cell r="C1196" t="str">
            <v>UN</v>
          </cell>
          <cell r="D1196">
            <v>1688.55</v>
          </cell>
        </row>
        <row r="1197">
          <cell r="A1197" t="str">
            <v>N.05.000.036720</v>
          </cell>
          <cell r="B1197" t="str">
            <v>Rede para futebol de salão, em náilon, fio 2</v>
          </cell>
          <cell r="C1197" t="str">
            <v>UN</v>
          </cell>
          <cell r="D1197">
            <v>82.86</v>
          </cell>
        </row>
        <row r="1198">
          <cell r="A1198" t="str">
            <v>N.06.000.050297</v>
          </cell>
          <cell r="B1198" t="str">
            <v>Coifa em aço inoxidável com filtro e exaustor axial - área até 3,00 m²</v>
          </cell>
          <cell r="C1198" t="str">
            <v>M2</v>
          </cell>
          <cell r="D1198">
            <v>10615.42</v>
          </cell>
        </row>
        <row r="1199">
          <cell r="A1199" t="str">
            <v>N.06.000.050298</v>
          </cell>
          <cell r="B1199" t="str">
            <v>Coifa em aço inoxidável com filtro e exaustor axial - área de 3,01 até 7,50 m²</v>
          </cell>
          <cell r="C1199" t="str">
            <v>M2</v>
          </cell>
          <cell r="D1199">
            <v>8859.23</v>
          </cell>
        </row>
        <row r="1200">
          <cell r="A1200" t="str">
            <v>N.06.000.050299</v>
          </cell>
          <cell r="B1200" t="str">
            <v>Coifa em aço inoxidável com filtro e exaustor axial - área de 7,51 até 16,00 m²</v>
          </cell>
          <cell r="C1200" t="str">
            <v>M2</v>
          </cell>
          <cell r="D1200">
            <v>4549.53</v>
          </cell>
        </row>
        <row r="1201">
          <cell r="A1201" t="str">
            <v>N.07.000.000008</v>
          </cell>
          <cell r="B1201" t="str">
            <v>Segregador refletivo em resina sintética (bate rodas) de 48x17x9cm; ref. comercial ICD vias, LMC tintas, Sinalmax ou equivalente</v>
          </cell>
          <cell r="C1201" t="str">
            <v>UN</v>
          </cell>
          <cell r="D1201">
            <v>108.5</v>
          </cell>
        </row>
        <row r="1202">
          <cell r="A1202" t="str">
            <v>N.07.000.000009</v>
          </cell>
          <cell r="B1202" t="str">
            <v>Abraçadeira em aço galvanizado com parafusos e porcas para placas de sinalização</v>
          </cell>
          <cell r="C1202" t="str">
            <v>UN</v>
          </cell>
          <cell r="D1202">
            <v>21.67</v>
          </cell>
        </row>
        <row r="1203">
          <cell r="A1203" t="str">
            <v>N.07.000.000010</v>
          </cell>
          <cell r="B1203" t="str">
            <v>Placa regulamentação, advertência, educativa, orientação turística/serviços, ch.aço tipo NB 1010/1020, e= 1,25 mm, bitola 18, ou e= 1,50 mm, bitola 16 - ABNT NBR 11904, área até 2,0 m², refletiva com película IA/IA - ABNT NBR 14644</v>
          </cell>
          <cell r="C1203" t="str">
            <v>M2</v>
          </cell>
          <cell r="D1203">
            <v>1273.67</v>
          </cell>
        </row>
        <row r="1204">
          <cell r="A1204" t="str">
            <v>N.07.000.000011</v>
          </cell>
          <cell r="B1204" t="str">
            <v xml:space="preserve">Placa de regulamentação, advertência, educativa, de orientação turística e de serviços, ch. aço tipo NB 1010/1020, e= 1,25 mm, bitola 18, ou e= 1,50 mm, bitola 16 - ABNT NBR 11904, área até 2,0 m², refletiva com película III/III - </v>
          </cell>
          <cell r="C1204" t="str">
            <v>M2</v>
          </cell>
          <cell r="D1204">
            <v>1330.67</v>
          </cell>
        </row>
        <row r="1205">
          <cell r="A1205" t="str">
            <v>N.07.000.000012</v>
          </cell>
          <cell r="B1205" t="str">
            <v>Placa de regulamentação, advertência, educativa, de orientação turística e de serviços, ch. alumínio liga 5052, tempera H-34, e= 2,0 mm, área até 2,0 m², totalmente refletiva com película IA/IA - ABNT NBR 14644</v>
          </cell>
          <cell r="C1205" t="str">
            <v>M2</v>
          </cell>
          <cell r="D1205">
            <v>1442</v>
          </cell>
        </row>
        <row r="1206">
          <cell r="A1206" t="str">
            <v>N.07.000.000013</v>
          </cell>
          <cell r="B1206" t="str">
            <v>Placa de regulamentação, advertência, educativa, de orientação turística e de serviços, em chapa de alumínio liga 5052, tempera H-34, esp. 2,0 mm, área até 2,0 m², totalmente refletiva com película III/III - ABNT NBR 14644</v>
          </cell>
          <cell r="C1206" t="str">
            <v>M2</v>
          </cell>
          <cell r="D1206">
            <v>1491</v>
          </cell>
        </row>
        <row r="1207">
          <cell r="A1207" t="str">
            <v>N.07.000.000014</v>
          </cell>
          <cell r="B1207" t="str">
            <v>Placa de regulamentação, advertência, educativa, de orientação turística e de serviços, em chapa de alumínio liga 5052, tempera H-34, esp. 2,0 mm, área maior que 2,0 m², modulada, totalmente refletiva com película III/III - ABNT NBR 14644</v>
          </cell>
          <cell r="C1207" t="str">
            <v>M2</v>
          </cell>
          <cell r="D1207">
            <v>1757.33</v>
          </cell>
        </row>
        <row r="1208">
          <cell r="A1208" t="str">
            <v>N.07.000.000015</v>
          </cell>
          <cell r="B1208" t="str">
            <v>Placa de regulamentação, advertência, educativa, de orientação turística e de serviços, em ACM - alumínio composto - ABNT-NBR-16179, área até 2,0 m², totalmente refletiva com película IA/IA - ABNT NBR 14644</v>
          </cell>
          <cell r="C1208" t="str">
            <v>M2</v>
          </cell>
          <cell r="D1208">
            <v>1458.33</v>
          </cell>
        </row>
        <row r="1209">
          <cell r="A1209" t="str">
            <v>N.07.000.000016</v>
          </cell>
          <cell r="B1209" t="str">
            <v>Placa de regulamentação, advertência, educativa, de orientação turística e de serviços, em ACM - alumínio composto - ABNT-NBR-16179, área até 2,0 m², totalmente refletiva com película III/III - ABNT NBR 14644</v>
          </cell>
          <cell r="C1209" t="str">
            <v>M2</v>
          </cell>
          <cell r="D1209">
            <v>1391.67</v>
          </cell>
        </row>
        <row r="1210">
          <cell r="A1210" t="str">
            <v>N.07.000.000017</v>
          </cell>
          <cell r="B1210" t="str">
            <v>Placa de regulamentação, advertência, educativa, de orientação turística e de serviços, em ACM - alumínio composto - ABNT-NBR-16179, área maior que 2,0 m², modulada, totalmente refletiva com película III/III - ABNT NBR 14644</v>
          </cell>
          <cell r="C1210" t="str">
            <v>M2</v>
          </cell>
          <cell r="D1210">
            <v>1584.33</v>
          </cell>
        </row>
        <row r="1211">
          <cell r="A1211" t="str">
            <v>N.07.000.000018</v>
          </cell>
          <cell r="B1211" t="str">
            <v>Execução de sinalização horizontal com aplicação tinta a base de resina acrílica emulsionada em água, ABNT NBR 13699</v>
          </cell>
          <cell r="C1211" t="str">
            <v>M2</v>
          </cell>
          <cell r="D1211">
            <v>39.450000000000003</v>
          </cell>
        </row>
        <row r="1212">
          <cell r="A1212" t="str">
            <v>N.07.000.000019</v>
          </cell>
          <cell r="B1212" t="str">
            <v>Execução de sinalização horizontal com aplicação de massa termoplástica à quente pelo método de extrusão na espessura de 3,0 mm, para faixas, ABNT NBR 13132 e NBR 15402</v>
          </cell>
          <cell r="C1212" t="str">
            <v>M2</v>
          </cell>
          <cell r="D1212">
            <v>124.59</v>
          </cell>
        </row>
        <row r="1213">
          <cell r="A1213" t="str">
            <v>N.07.000.000020</v>
          </cell>
          <cell r="B1213" t="str">
            <v>Execução de sinalização horizontal com aplicação de massa termoplástica à quente pelo método de extrusão na espessura de 3,0 mm, para legendas, ABNT NBR 13132  e NBR 15402</v>
          </cell>
          <cell r="C1213" t="str">
            <v>M2</v>
          </cell>
          <cell r="D1213">
            <v>131.44999999999999</v>
          </cell>
        </row>
        <row r="1214">
          <cell r="A1214" t="str">
            <v>N.07.000.000021</v>
          </cell>
          <cell r="B1214" t="str">
            <v>Execução de sinalização horizontal com aplicação de massa termoplástica à quente pelo método de aspersão, na espessura de 1,5 mm, para faixas, ABNT NBR 13159 e NBR 15402</v>
          </cell>
          <cell r="C1214" t="str">
            <v>M2</v>
          </cell>
          <cell r="D1214">
            <v>78.05</v>
          </cell>
        </row>
        <row r="1215">
          <cell r="A1215" t="str">
            <v>N.07.000.000022</v>
          </cell>
          <cell r="B1215" t="str">
            <v>Execução de sinalização horizontal com aplicação de laminado elastoplástico retrorefletivo e antiderrapante pré formado em diversas cores para símbolos e letras, ABNT NBR 15741</v>
          </cell>
          <cell r="C1215" t="str">
            <v>M2</v>
          </cell>
          <cell r="D1215">
            <v>231.6</v>
          </cell>
        </row>
        <row r="1216">
          <cell r="A1216" t="str">
            <v>N.07.000.000023</v>
          </cell>
          <cell r="B1216" t="str">
            <v>Execução de sinalização horizontal com aplicação de termoplástico de alto relevo, ABNT NBR 15543</v>
          </cell>
          <cell r="C1216" t="str">
            <v>M2</v>
          </cell>
          <cell r="D1216">
            <v>270.05</v>
          </cell>
        </row>
        <row r="1217">
          <cell r="A1217" t="str">
            <v>N.07.000.000024</v>
          </cell>
          <cell r="B1217" t="str">
            <v>Execução de sinalização horizontal com aplicação de plástico a frio manual a base de resinas metacrílicas reativas para faixas, ABNT NBR 15870</v>
          </cell>
          <cell r="C1217" t="str">
            <v>M2</v>
          </cell>
          <cell r="D1217">
            <v>223.08</v>
          </cell>
        </row>
        <row r="1218">
          <cell r="A1218" t="str">
            <v>N.07.000.000025</v>
          </cell>
          <cell r="B1218" t="str">
            <v>Remoção de sinalização horizontal existente pelo processo manual ou mecânico, ABNT NBR 15405</v>
          </cell>
          <cell r="C1218" t="str">
            <v>M2</v>
          </cell>
          <cell r="D1218">
            <v>100.74</v>
          </cell>
        </row>
        <row r="1219">
          <cell r="A1219" t="str">
            <v>N.07.000.000026</v>
          </cell>
          <cell r="B1219" t="str">
            <v>Limpeza, pré marcação e pré pintura de solo</v>
          </cell>
          <cell r="C1219" t="str">
            <v>M2</v>
          </cell>
          <cell r="D1219">
            <v>68</v>
          </cell>
        </row>
        <row r="1220">
          <cell r="A1220" t="str">
            <v>O.01.000.067503</v>
          </cell>
          <cell r="B1220" t="str">
            <v>Caixa de gordura em PVC, com tampa, cesto de limpeza, 2 entradas de 75mm, 1 entrada de 50mm, 1 saída de 100mm, completo; ref. Tigre ou equivalente - capacidade de 19 litros</v>
          </cell>
          <cell r="C1220" t="str">
            <v>UN</v>
          </cell>
          <cell r="D1220">
            <v>407.98</v>
          </cell>
        </row>
        <row r="1221">
          <cell r="A1221" t="str">
            <v>O.01.000.960000</v>
          </cell>
          <cell r="B1221" t="str">
            <v>Caixa de gordura em concreto com tampa, modelo G1 (para 1 pia), volume 18 litros; ref. Concrebox ou equivamente</v>
          </cell>
          <cell r="C1221" t="str">
            <v>UN</v>
          </cell>
          <cell r="D1221">
            <v>73.66</v>
          </cell>
        </row>
        <row r="1222">
          <cell r="A1222" t="str">
            <v>O.02.000.062501</v>
          </cell>
          <cell r="B1222" t="str">
            <v>Tubo de PVC rígido soldável marrom, DN= 20mm (1/2´)</v>
          </cell>
          <cell r="C1222" t="str">
            <v>M</v>
          </cell>
          <cell r="D1222">
            <v>4.29</v>
          </cell>
        </row>
        <row r="1223">
          <cell r="A1223" t="str">
            <v>O.02.000.062502</v>
          </cell>
          <cell r="B1223" t="str">
            <v>Tubo de PVC rígido soldável marrom, DN= 25mm (3/4´)</v>
          </cell>
          <cell r="C1223" t="str">
            <v>M</v>
          </cell>
          <cell r="D1223">
            <v>4.58</v>
          </cell>
        </row>
        <row r="1224">
          <cell r="A1224" t="str">
            <v>O.02.000.062503</v>
          </cell>
          <cell r="B1224" t="str">
            <v>Tubo de PVC rígido soldável marrom, DN= 32mm (1´)</v>
          </cell>
          <cell r="C1224" t="str">
            <v>M</v>
          </cell>
          <cell r="D1224">
            <v>10.68</v>
          </cell>
        </row>
        <row r="1225">
          <cell r="A1225" t="str">
            <v>O.02.000.062504</v>
          </cell>
          <cell r="B1225" t="str">
            <v>Tubo de PVC rígido soldável marrom, DN= 40mm (1 1/4´)</v>
          </cell>
          <cell r="C1225" t="str">
            <v>M</v>
          </cell>
          <cell r="D1225">
            <v>15.88</v>
          </cell>
        </row>
        <row r="1226">
          <cell r="A1226" t="str">
            <v>O.02.000.062505</v>
          </cell>
          <cell r="B1226" t="str">
            <v>Tubo de PVC rígido soldável marrom, DN= 50mm (1 1/2´)</v>
          </cell>
          <cell r="C1226" t="str">
            <v>M</v>
          </cell>
          <cell r="D1226">
            <v>17.16</v>
          </cell>
        </row>
        <row r="1227">
          <cell r="A1227" t="str">
            <v>O.02.000.062506</v>
          </cell>
          <cell r="B1227" t="str">
            <v>Tubo de PVC rígido soldável marrom, DN= 60mm (2´)</v>
          </cell>
          <cell r="C1227" t="str">
            <v>M</v>
          </cell>
          <cell r="D1227">
            <v>30.6</v>
          </cell>
        </row>
        <row r="1228">
          <cell r="A1228" t="str">
            <v>O.02.000.062507</v>
          </cell>
          <cell r="B1228" t="str">
            <v>Tubo de PVC rígido soldável marrom, DN= 75mm (2 1/2´)</v>
          </cell>
          <cell r="C1228" t="str">
            <v>M</v>
          </cell>
          <cell r="D1228">
            <v>48.13</v>
          </cell>
        </row>
        <row r="1229">
          <cell r="A1229" t="str">
            <v>O.02.000.062508</v>
          </cell>
          <cell r="B1229" t="str">
            <v>Tubo de PVC rígido soldável marrom, DN= 85mm (3´)</v>
          </cell>
          <cell r="C1229" t="str">
            <v>M</v>
          </cell>
          <cell r="D1229">
            <v>64.11</v>
          </cell>
        </row>
        <row r="1230">
          <cell r="A1230" t="str">
            <v>O.02.000.062509</v>
          </cell>
          <cell r="B1230" t="str">
            <v>Tubo de PVC rígido soldável marrom, DN= 110mm (4´)</v>
          </cell>
          <cell r="C1230" t="str">
            <v>M</v>
          </cell>
          <cell r="D1230">
            <v>101.78</v>
          </cell>
        </row>
        <row r="1231">
          <cell r="A1231" t="str">
            <v>O.02.000.062512</v>
          </cell>
          <cell r="B1231" t="str">
            <v>Tubo de PVC rígido DEFoFo, DN= 200mm (DE= 222mm), ref. Vinilfer ou equivalente</v>
          </cell>
          <cell r="C1231" t="str">
            <v>M</v>
          </cell>
          <cell r="D1231">
            <v>233.67</v>
          </cell>
        </row>
        <row r="1232">
          <cell r="A1232" t="str">
            <v>O.02.000.062513</v>
          </cell>
          <cell r="B1232" t="str">
            <v>Tubo de PVC rígido DEFoFo, DN= 250mm (DE= 274mm), ref. Vinilfer ou equivalente</v>
          </cell>
          <cell r="C1232" t="str">
            <v>M</v>
          </cell>
          <cell r="D1232">
            <v>394.67</v>
          </cell>
        </row>
        <row r="1233">
          <cell r="A1233" t="str">
            <v>O.02.000.062514</v>
          </cell>
          <cell r="B1233" t="str">
            <v>Tubo de PVC rígido DEFoFo, DN= 300mm (DE= 326mm), ref. Vinilfer ou equivalente</v>
          </cell>
          <cell r="C1233" t="str">
            <v>M</v>
          </cell>
          <cell r="D1233">
            <v>632.25</v>
          </cell>
        </row>
        <row r="1234">
          <cell r="A1234" t="str">
            <v>O.02.000.062515</v>
          </cell>
          <cell r="B1234" t="str">
            <v>Tubo de PVC rígido tipo Coletor Esgoto, DN= 400 mm, junta elástica</v>
          </cell>
          <cell r="C1234" t="str">
            <v>M</v>
          </cell>
          <cell r="D1234">
            <v>556.26</v>
          </cell>
        </row>
        <row r="1235">
          <cell r="A1235" t="str">
            <v>O.02.000.062530</v>
          </cell>
          <cell r="B1235" t="str">
            <v>Tubo de PVC rígido branco, pontas lisas, soldável, série normal, DN 40mm</v>
          </cell>
          <cell r="C1235" t="str">
            <v>M</v>
          </cell>
          <cell r="D1235">
            <v>7.26</v>
          </cell>
        </row>
        <row r="1236">
          <cell r="A1236" t="str">
            <v>O.02.000.062531</v>
          </cell>
          <cell r="B1236" t="str">
            <v>Tubo de PVC rígido branco PxB com virola, linha esgoto série normal, DN= 50mm</v>
          </cell>
          <cell r="C1236" t="str">
            <v>M</v>
          </cell>
          <cell r="D1236">
            <v>11.36</v>
          </cell>
        </row>
        <row r="1237">
          <cell r="A1237" t="str">
            <v>O.02.000.062532</v>
          </cell>
          <cell r="B1237" t="str">
            <v>Tubo de PVC rígido branco PxB com virola, linha esgoto série normal, DN= 75mm</v>
          </cell>
          <cell r="C1237" t="str">
            <v>M</v>
          </cell>
          <cell r="D1237">
            <v>17.07</v>
          </cell>
        </row>
        <row r="1238">
          <cell r="A1238" t="str">
            <v>O.02.000.062533</v>
          </cell>
          <cell r="B1238" t="str">
            <v>Tubo de PVC rígido branco PxB com virola, linha esgoto série normal, DN= 100mm</v>
          </cell>
          <cell r="C1238" t="str">
            <v>M</v>
          </cell>
          <cell r="D1238">
            <v>16.43</v>
          </cell>
        </row>
        <row r="1239">
          <cell r="A1239" t="str">
            <v>O.02.000.062534</v>
          </cell>
          <cell r="B1239" t="str">
            <v>Tubo de PVC para esgoto 150mm</v>
          </cell>
          <cell r="C1239" t="str">
            <v>M</v>
          </cell>
          <cell r="D1239">
            <v>43.8</v>
          </cell>
        </row>
        <row r="1240">
          <cell r="A1240" t="str">
            <v>O.02.000.062549</v>
          </cell>
          <cell r="B1240" t="str">
            <v>Tubo descarga em PVC de 1 1/2´ longo</v>
          </cell>
          <cell r="C1240" t="str">
            <v>UN</v>
          </cell>
          <cell r="D1240">
            <v>20.5</v>
          </cell>
        </row>
        <row r="1241">
          <cell r="A1241" t="str">
            <v>O.02.000.062554</v>
          </cell>
          <cell r="B1241" t="str">
            <v>Tubo de PVC rígido, pontas lisas, soldável, linha esgoto série reforçada ´R´, DN= 40mm</v>
          </cell>
          <cell r="C1241" t="str">
            <v>M</v>
          </cell>
          <cell r="D1241">
            <v>11.77</v>
          </cell>
        </row>
        <row r="1242">
          <cell r="A1242" t="str">
            <v>O.02.000.062558</v>
          </cell>
          <cell r="B1242" t="str">
            <v>Tubo de PVC rígido PxB com virola, linha esgoto série reforçada ´R´, DN= 50mm</v>
          </cell>
          <cell r="C1242" t="str">
            <v>M</v>
          </cell>
          <cell r="D1242">
            <v>14.89</v>
          </cell>
        </row>
        <row r="1243">
          <cell r="A1243" t="str">
            <v>O.02.000.062560</v>
          </cell>
          <cell r="B1243" t="str">
            <v>Tubo de PVC rígido PxB com virola, linha esgoto série reforçada ´R´, DN= 75mm</v>
          </cell>
          <cell r="C1243" t="str">
            <v>M</v>
          </cell>
          <cell r="D1243">
            <v>24.35</v>
          </cell>
        </row>
        <row r="1244">
          <cell r="A1244" t="str">
            <v>O.02.000.062561</v>
          </cell>
          <cell r="B1244" t="str">
            <v>Tubo de PVC rígido PxB com virola, linha esgoto série reforçada ´R´, DN= 100mm</v>
          </cell>
          <cell r="C1244" t="str">
            <v>M</v>
          </cell>
          <cell r="D1244">
            <v>38.49</v>
          </cell>
        </row>
        <row r="1245">
          <cell r="A1245" t="str">
            <v>O.02.000.062562</v>
          </cell>
          <cell r="B1245" t="str">
            <v>Tubo de PVC rígido PxB com virola, linha esgoto série reforçada ´R´, DN= 150mm</v>
          </cell>
          <cell r="C1245" t="str">
            <v>M</v>
          </cell>
          <cell r="D1245">
            <v>70.989999999999995</v>
          </cell>
        </row>
        <row r="1246">
          <cell r="A1246" t="str">
            <v>O.02.000.062570</v>
          </cell>
          <cell r="B1246" t="str">
            <v>Tubo de PVC rígido PBA, classe 15, DN= 50mm</v>
          </cell>
          <cell r="C1246" t="str">
            <v>M</v>
          </cell>
          <cell r="D1246">
            <v>25.8</v>
          </cell>
        </row>
        <row r="1247">
          <cell r="A1247" t="str">
            <v>O.02.000.062571</v>
          </cell>
          <cell r="B1247" t="str">
            <v>Tubo de PVC rígido PBA, classe 15, DN= 75mm</v>
          </cell>
          <cell r="C1247" t="str">
            <v>M</v>
          </cell>
          <cell r="D1247">
            <v>47.79</v>
          </cell>
        </row>
        <row r="1248">
          <cell r="A1248" t="str">
            <v>O.02.000.062572</v>
          </cell>
          <cell r="B1248" t="str">
            <v>Tubo de PVC rígido PBA, classe 15, DN= 100mm</v>
          </cell>
          <cell r="C1248" t="str">
            <v>M</v>
          </cell>
          <cell r="D1248">
            <v>102.47</v>
          </cell>
        </row>
        <row r="1249">
          <cell r="A1249" t="str">
            <v>O.02.000.062581</v>
          </cell>
          <cell r="B1249" t="str">
            <v>Tubo de PVC rígido tipo Coletor Esgoto, DN= 100mm</v>
          </cell>
          <cell r="C1249" t="str">
            <v>M</v>
          </cell>
          <cell r="D1249">
            <v>35.49</v>
          </cell>
        </row>
        <row r="1250">
          <cell r="A1250" t="str">
            <v>O.02.000.062583</v>
          </cell>
          <cell r="B1250" t="str">
            <v>Tubo de PVC rígido tipo Coletor Esgoto, DN= 150mm</v>
          </cell>
          <cell r="C1250" t="str">
            <v>M</v>
          </cell>
          <cell r="D1250">
            <v>71.89</v>
          </cell>
        </row>
        <row r="1251">
          <cell r="A1251" t="str">
            <v>O.02.000.062584</v>
          </cell>
          <cell r="B1251" t="str">
            <v>Tubo de PVC rígido tipo Coletor Esgoto, DN= 200mm</v>
          </cell>
          <cell r="C1251" t="str">
            <v>M</v>
          </cell>
          <cell r="D1251">
            <v>117.22</v>
          </cell>
        </row>
        <row r="1252">
          <cell r="A1252" t="str">
            <v>O.02.000.062585</v>
          </cell>
          <cell r="B1252" t="str">
            <v>Tubo de PVC rígido tipo Coletor Esgoto, DN= 250mm</v>
          </cell>
          <cell r="C1252" t="str">
            <v>M</v>
          </cell>
          <cell r="D1252">
            <v>197.7</v>
          </cell>
        </row>
        <row r="1253">
          <cell r="A1253" t="str">
            <v>O.02.000.062586</v>
          </cell>
          <cell r="B1253" t="str">
            <v>Tubo de PVC rígido tipo Coletor Esgoto, DN= 300mm</v>
          </cell>
          <cell r="C1253" t="str">
            <v>M</v>
          </cell>
          <cell r="D1253">
            <v>328.1</v>
          </cell>
        </row>
        <row r="1254">
          <cell r="A1254" t="str">
            <v>O.02.000.062591</v>
          </cell>
          <cell r="B1254" t="str">
            <v>Caixa de areia em PVC de 100 mm, ref. Tigre ou equivalente</v>
          </cell>
          <cell r="C1254" t="str">
            <v>UN</v>
          </cell>
          <cell r="D1254">
            <v>343.37</v>
          </cell>
        </row>
        <row r="1255">
          <cell r="A1255" t="str">
            <v>O.02.000.063513</v>
          </cell>
          <cell r="B1255" t="str">
            <v>Registro de pressão PVC soldável DN= 25mm (3/4´)</v>
          </cell>
          <cell r="C1255" t="str">
            <v>UN</v>
          </cell>
          <cell r="D1255">
            <v>11.69</v>
          </cell>
        </row>
        <row r="1256">
          <cell r="A1256" t="str">
            <v>O.02.000.064510</v>
          </cell>
          <cell r="B1256" t="str">
            <v>Sifão de PVC rígido tipo copo 1´ x 1 1/2´, com tubo de ligação ajustável; ref. Akros 43.003-2 ou equivalente</v>
          </cell>
          <cell r="C1256" t="str">
            <v>UN</v>
          </cell>
          <cell r="D1256">
            <v>23.85</v>
          </cell>
        </row>
        <row r="1257">
          <cell r="A1257" t="str">
            <v>O.02.000.065572</v>
          </cell>
          <cell r="B1257" t="str">
            <v>Válvula para lavatório em PVC- ref. Astra ou equivalente</v>
          </cell>
          <cell r="C1257" t="str">
            <v>UN</v>
          </cell>
          <cell r="D1257">
            <v>5.77</v>
          </cell>
        </row>
        <row r="1258">
          <cell r="A1258" t="str">
            <v>O.02.000.067501</v>
          </cell>
          <cell r="B1258" t="str">
            <v>Caixa sifonada em PVC rígido de 150 x 150 x 50 mm</v>
          </cell>
          <cell r="C1258" t="str">
            <v>UN</v>
          </cell>
          <cell r="D1258">
            <v>35.450000000000003</v>
          </cell>
        </row>
        <row r="1259">
          <cell r="A1259" t="str">
            <v>O.02.000.067509</v>
          </cell>
          <cell r="B1259" t="str">
            <v>Caixa sifonada em PVC rígido de 250 x 230 x 75 mm, com tampa cega</v>
          </cell>
          <cell r="C1259" t="str">
            <v>UN</v>
          </cell>
          <cell r="D1259">
            <v>109.87</v>
          </cell>
        </row>
        <row r="1260">
          <cell r="A1260" t="str">
            <v>O.02.000.067510</v>
          </cell>
          <cell r="B1260" t="str">
            <v>Ralo seco em PVC rígido de 100 x 40 mm</v>
          </cell>
          <cell r="C1260" t="str">
            <v>UN</v>
          </cell>
          <cell r="D1260">
            <v>12.67</v>
          </cell>
        </row>
        <row r="1261">
          <cell r="A1261" t="str">
            <v>O.02.000.067512</v>
          </cell>
          <cell r="B1261" t="str">
            <v>Caixa sifonada em PVC rígido de 100 x 150 x 50 mm</v>
          </cell>
          <cell r="C1261" t="str">
            <v>UN</v>
          </cell>
          <cell r="D1261">
            <v>27.22</v>
          </cell>
        </row>
        <row r="1262">
          <cell r="A1262" t="str">
            <v>O.02.000.067514</v>
          </cell>
          <cell r="B1262" t="str">
            <v>Caixa sifonada em PVC rígido de 250 x 172 x 50 mm, com tampa cega</v>
          </cell>
          <cell r="C1262" t="str">
            <v>UN</v>
          </cell>
          <cell r="D1262">
            <v>91.66</v>
          </cell>
        </row>
        <row r="1263">
          <cell r="A1263" t="str">
            <v>O.02.000.067527</v>
          </cell>
          <cell r="B1263" t="str">
            <v>Caixa sifonada em PVC rígido de 100 x 100 x 50 mm</v>
          </cell>
          <cell r="C1263" t="str">
            <v>UN</v>
          </cell>
          <cell r="D1263">
            <v>15.5</v>
          </cell>
        </row>
        <row r="1264">
          <cell r="A1264" t="str">
            <v>O.02.000.069514</v>
          </cell>
          <cell r="B1264" t="str">
            <v>Solução limpadora para PVC</v>
          </cell>
          <cell r="C1264" t="str">
            <v>L</v>
          </cell>
          <cell r="D1264">
            <v>47.99</v>
          </cell>
        </row>
        <row r="1265">
          <cell r="A1265" t="str">
            <v>O.02.000.069520</v>
          </cell>
          <cell r="B1265" t="str">
            <v>Condutor circular em PVC 88mm, ref. Aquapluv-AP da Tigre ou equivalente</v>
          </cell>
          <cell r="C1265" t="str">
            <v>M</v>
          </cell>
          <cell r="D1265">
            <v>52.45</v>
          </cell>
        </row>
        <row r="1266">
          <cell r="A1266" t="str">
            <v>O.02.000.069521</v>
          </cell>
          <cell r="B1266" t="str">
            <v>Calha em PVC de 125mm, inclusive emenda e suporte, ref. Aquapluv AP da Tigre</v>
          </cell>
          <cell r="C1266" t="str">
            <v>M</v>
          </cell>
          <cell r="D1266">
            <v>65.959999999999994</v>
          </cell>
        </row>
        <row r="1267">
          <cell r="A1267" t="str">
            <v>O.02.000.090596</v>
          </cell>
          <cell r="B1267" t="str">
            <v>Tubo de PVC rígido DEFoFo, DN= 150mm (DE= 170mm), ref. Vinilfer</v>
          </cell>
          <cell r="C1267" t="str">
            <v>M</v>
          </cell>
          <cell r="D1267">
            <v>157.38</v>
          </cell>
        </row>
        <row r="1268">
          <cell r="A1268" t="str">
            <v>O.02.000.090600</v>
          </cell>
          <cell r="B1268" t="str">
            <v>Bengala em PVC rígido para o ramal de entrada, diâmetro de 32 mm, padrão Eletropaulo; ref. Coflex ou equivalente</v>
          </cell>
          <cell r="C1268" t="str">
            <v>UN</v>
          </cell>
          <cell r="D1268">
            <v>34.979999999999997</v>
          </cell>
        </row>
        <row r="1269">
          <cell r="A1269" t="str">
            <v>O.02.000.090637</v>
          </cell>
          <cell r="B1269" t="str">
            <v>Tubo de PVC rígido DEFoFo, DN= 100mm (DE= 118mm), ref. Vinilfer</v>
          </cell>
          <cell r="C1269" t="str">
            <v>M</v>
          </cell>
          <cell r="D1269">
            <v>77.87</v>
          </cell>
        </row>
        <row r="1270">
          <cell r="A1270" t="str">
            <v>O.02.000.090829</v>
          </cell>
          <cell r="B1270" t="str">
            <v>Caixa sifonada em PVC rígido de 150 x 185 x 75 mm, ref. Tigre</v>
          </cell>
          <cell r="C1270" t="str">
            <v>UN</v>
          </cell>
          <cell r="D1270">
            <v>45.79</v>
          </cell>
        </row>
        <row r="1271">
          <cell r="A1271" t="str">
            <v>O.03.000.061340</v>
          </cell>
          <cell r="B1271" t="str">
            <v>Tubo em polietileno de alta densidade PEAD PE 100 SDR17, DE 160 mm, PN-10, soldado</v>
          </cell>
          <cell r="C1271" t="str">
            <v>M</v>
          </cell>
          <cell r="D1271">
            <v>134.63</v>
          </cell>
        </row>
        <row r="1272">
          <cell r="A1272" t="str">
            <v>O.03.000.061341</v>
          </cell>
          <cell r="B1272" t="str">
            <v>Tubo em polietileno de alta densidade PEAD PE 100 SDR17, DE 200 mm, PN-10, soldado</v>
          </cell>
          <cell r="C1272" t="str">
            <v>M</v>
          </cell>
          <cell r="D1272">
            <v>228.43</v>
          </cell>
        </row>
        <row r="1273">
          <cell r="A1273" t="str">
            <v>O.03.000.061342</v>
          </cell>
          <cell r="B1273" t="str">
            <v>Tubo em polietileno de alta densidade PEAD PE 100 SDR17, DE 225 mm, PN-10, soldado</v>
          </cell>
          <cell r="C1273" t="str">
            <v>M</v>
          </cell>
          <cell r="D1273">
            <v>245.3</v>
          </cell>
        </row>
        <row r="1274">
          <cell r="A1274" t="str">
            <v>O.03.000.062681</v>
          </cell>
          <cell r="B1274" t="str">
            <v>Duto corrugado para dreno tipo Kananet, DN= 3´</v>
          </cell>
          <cell r="C1274" t="str">
            <v>M</v>
          </cell>
          <cell r="D1274">
            <v>11.28</v>
          </cell>
        </row>
        <row r="1275">
          <cell r="A1275" t="str">
            <v>O.03.000.062682</v>
          </cell>
          <cell r="B1275" t="str">
            <v>Duto corrugado para dreno tipo Kananet, DN= 4´</v>
          </cell>
          <cell r="C1275" t="str">
            <v>M</v>
          </cell>
          <cell r="D1275">
            <v>16.350000000000001</v>
          </cell>
        </row>
        <row r="1276">
          <cell r="A1276" t="str">
            <v>O.03.000.062683</v>
          </cell>
          <cell r="B1276" t="str">
            <v>Duto corrugado para dreno tipo Kananet, DN= 2 1/2´</v>
          </cell>
          <cell r="C1276" t="str">
            <v>M</v>
          </cell>
          <cell r="D1276">
            <v>9.18</v>
          </cell>
        </row>
        <row r="1277">
          <cell r="A1277" t="str">
            <v>O.03.000.062684</v>
          </cell>
          <cell r="B1277" t="str">
            <v>Duto corrugado para dreno tipo Kananet, DN= 6´</v>
          </cell>
          <cell r="C1277" t="str">
            <v>M</v>
          </cell>
          <cell r="D1277">
            <v>40.369999999999997</v>
          </cell>
        </row>
        <row r="1278">
          <cell r="A1278" t="str">
            <v>O.03.000.062686</v>
          </cell>
          <cell r="B1278" t="str">
            <v>Duto corrugado para dreno tipo Kananet, DN= 8´</v>
          </cell>
          <cell r="C1278" t="str">
            <v>M</v>
          </cell>
          <cell r="D1278">
            <v>34.24</v>
          </cell>
        </row>
        <row r="1279">
          <cell r="A1279" t="str">
            <v>O.03.000.062690</v>
          </cell>
          <cell r="B1279" t="str">
            <v>Tubo em polietileno de alta densidade corrugado para drenagem, ponta/bolsa/anel de vedação, SN4, DN/DI = 250 mm, ref. KNTS da Kanaflex, Tigre ADS ou equivalente</v>
          </cell>
          <cell r="C1279" t="str">
            <v>M</v>
          </cell>
          <cell r="D1279">
            <v>87.28</v>
          </cell>
        </row>
        <row r="1280">
          <cell r="A1280" t="str">
            <v>O.03.000.062691</v>
          </cell>
          <cell r="B1280" t="str">
            <v>Tubo em polietileno de alta densidade corrugado para drenagem, ponta/bolsa/anel de vedação, SN4, DN/DI = 300 mm, ref. KNTS da Kanaflex, Tigre ADS ou equivalente</v>
          </cell>
          <cell r="C1280" t="str">
            <v>M</v>
          </cell>
          <cell r="D1280">
            <v>117.89</v>
          </cell>
        </row>
        <row r="1281">
          <cell r="A1281" t="str">
            <v>O.03.000.062692</v>
          </cell>
          <cell r="B1281" t="str">
            <v>Tubo em polietileno de alta densidade corrugado para drenagem, ponta/bolsa/anel de vedação, SN4, DN/DI = 400 mm, ref. KNTS da Kanaflex, Tigre ADS ou equivalente</v>
          </cell>
          <cell r="C1281" t="str">
            <v>M</v>
          </cell>
          <cell r="D1281">
            <v>188.16</v>
          </cell>
        </row>
        <row r="1282">
          <cell r="A1282" t="str">
            <v>O.03.000.062693</v>
          </cell>
          <cell r="B1282" t="str">
            <v>Tubo em polietileno de alta densidade corrugado para drenagem, ponta/bolsa/anel de vedação, SN4, DN/DI = 500 mm, ref. KNTS da Kanaflex, Tigre ADS ou equivalente</v>
          </cell>
          <cell r="C1282" t="str">
            <v>M</v>
          </cell>
          <cell r="D1282">
            <v>289.44</v>
          </cell>
        </row>
        <row r="1283">
          <cell r="A1283" t="str">
            <v>O.03.000.062694</v>
          </cell>
          <cell r="B1283" t="str">
            <v>Tubo em polietileno de alta densidade corrugado para drenagem, ponta/bolsa/anel de vedação, SN4, DN/DI = 600 mm, ref. KNTS da Kanaflex, Tigre ADS ou equivalente</v>
          </cell>
          <cell r="C1283" t="str">
            <v>M</v>
          </cell>
          <cell r="D1283">
            <v>426.99</v>
          </cell>
        </row>
        <row r="1284">
          <cell r="A1284" t="str">
            <v>O.03.000.062695</v>
          </cell>
          <cell r="B1284" t="str">
            <v>Tubo em polietileno de alta densidade corrugado para drenagem, ponta/bolsa/anel de vedação, SN4, DN/DI = 800 mm, ref. KNTS da Kanaflex, Tigre ADS ou equivalente</v>
          </cell>
          <cell r="C1284" t="str">
            <v>M</v>
          </cell>
          <cell r="D1284">
            <v>664.39</v>
          </cell>
        </row>
        <row r="1285">
          <cell r="A1285" t="str">
            <v>O.03.000.062696</v>
          </cell>
          <cell r="B1285" t="str">
            <v>Tubo em polietileno de alta densidade corrugado para drenagem, ponta/bolsa/anel de vedação, SN4, DN/DI = 1000 mm, ref. KNTS da Kanaflex, Tigre ADS ou equivalente</v>
          </cell>
          <cell r="C1285" t="str">
            <v>M</v>
          </cell>
          <cell r="D1285">
            <v>993.86</v>
          </cell>
        </row>
        <row r="1286">
          <cell r="A1286" t="str">
            <v>O.03.000.062697</v>
          </cell>
          <cell r="B1286" t="str">
            <v>Tubo em polietileno de alta densidade corrugado para drenagem, ponta/bolsa/anel de vedação, SN4, DN/DI = 1200 mm, ref. KNTS da Kanaflex, Tigre ADS ou equivalente</v>
          </cell>
          <cell r="C1286" t="str">
            <v>M</v>
          </cell>
          <cell r="D1286">
            <v>1404.35</v>
          </cell>
        </row>
        <row r="1287">
          <cell r="A1287" t="str">
            <v>O.04.000.020472</v>
          </cell>
          <cell r="B1287" t="str">
            <v>Tubo em aço carbono preto sem costura, SCH 40 DN= 6´</v>
          </cell>
          <cell r="C1287" t="str">
            <v>M</v>
          </cell>
          <cell r="D1287">
            <v>477.81</v>
          </cell>
        </row>
        <row r="1288">
          <cell r="A1288" t="str">
            <v>O.04.000.021101</v>
          </cell>
          <cell r="B1288" t="str">
            <v>Tubo de aço carbono preto sem costura, SCH 40 DN= 3´</v>
          </cell>
          <cell r="C1288" t="str">
            <v>M</v>
          </cell>
          <cell r="D1288">
            <v>168.71</v>
          </cell>
        </row>
        <row r="1289">
          <cell r="A1289" t="str">
            <v>O.04.000.021102</v>
          </cell>
          <cell r="B1289" t="str">
            <v>Tubo de aço carbono preto sem costura, SCH 40 DN= 8´</v>
          </cell>
          <cell r="C1289" t="str">
            <v>M</v>
          </cell>
          <cell r="D1289">
            <v>668.25</v>
          </cell>
        </row>
        <row r="1290">
          <cell r="A1290" t="str">
            <v>O.04.000.021105</v>
          </cell>
          <cell r="B1290" t="str">
            <v>Tubo em aço carbono preto sem costura SCH 40 DN= 1 1/2´</v>
          </cell>
          <cell r="C1290" t="str">
            <v>M</v>
          </cell>
          <cell r="D1290">
            <v>66.150000000000006</v>
          </cell>
        </row>
        <row r="1291">
          <cell r="A1291" t="str">
            <v>O.04.000.021106</v>
          </cell>
          <cell r="B1291" t="str">
            <v>Tubo de aço carbono preto sem costura SCH 40 DN= 2 1/2´</v>
          </cell>
          <cell r="C1291" t="str">
            <v>M</v>
          </cell>
          <cell r="D1291">
            <v>144.41</v>
          </cell>
        </row>
        <row r="1292">
          <cell r="A1292" t="str">
            <v>O.04.000.021107</v>
          </cell>
          <cell r="B1292" t="str">
            <v>Tubo de aço carbono preto sem costura SCH 40 DN= 4´</v>
          </cell>
          <cell r="C1292" t="str">
            <v>M</v>
          </cell>
          <cell r="D1292">
            <v>238.91</v>
          </cell>
        </row>
        <row r="1293">
          <cell r="A1293" t="str">
            <v>O.04.000.021126</v>
          </cell>
          <cell r="B1293" t="str">
            <v>Tubo de aço carbono preto sem costura SCH 40 DN= 5´</v>
          </cell>
          <cell r="C1293" t="str">
            <v>M</v>
          </cell>
          <cell r="D1293">
            <v>334.48</v>
          </cell>
        </row>
        <row r="1294">
          <cell r="A1294" t="str">
            <v>O.04.000.021127</v>
          </cell>
          <cell r="B1294" t="str">
            <v>Tubo de aço carbono preto sem costura SCH 40 DN= 2´</v>
          </cell>
          <cell r="C1294" t="str">
            <v>M</v>
          </cell>
          <cell r="D1294">
            <v>93.86</v>
          </cell>
        </row>
        <row r="1295">
          <cell r="A1295" t="str">
            <v>O.04.000.021128</v>
          </cell>
          <cell r="B1295" t="str">
            <v>Tubo de aço carbono preto sem costura SCH 40 DN= 1 1/4´</v>
          </cell>
          <cell r="C1295" t="str">
            <v>M</v>
          </cell>
          <cell r="D1295">
            <v>53.69</v>
          </cell>
        </row>
        <row r="1296">
          <cell r="A1296" t="str">
            <v>O.04.000.021129</v>
          </cell>
          <cell r="B1296" t="str">
            <v>Tubo de aço carbono preto sem costura SCH-40 DN= 1´</v>
          </cell>
          <cell r="C1296" t="str">
            <v>M</v>
          </cell>
          <cell r="D1296">
            <v>47.22</v>
          </cell>
        </row>
        <row r="1297">
          <cell r="A1297" t="str">
            <v>O.04.000.021134</v>
          </cell>
          <cell r="B1297" t="str">
            <v>Tubo de aço carbono preto sem costura, SCH 40 DN= 3 1/2´</v>
          </cell>
          <cell r="C1297" t="str">
            <v>M</v>
          </cell>
          <cell r="D1297">
            <v>217.33</v>
          </cell>
        </row>
        <row r="1298">
          <cell r="A1298" t="str">
            <v>O.04.000.021308</v>
          </cell>
          <cell r="B1298" t="str">
            <v>Tubo de aço carbono preto com costura, SCH 40 DN= 10´</v>
          </cell>
          <cell r="C1298" t="str">
            <v>M</v>
          </cell>
          <cell r="D1298">
            <v>839.48</v>
          </cell>
        </row>
        <row r="1299">
          <cell r="A1299" t="str">
            <v>O.04.000.021309</v>
          </cell>
          <cell r="B1299" t="str">
            <v>Tubo de aço carbono preto com costura, SCH 40 DN= 12´</v>
          </cell>
          <cell r="C1299" t="str">
            <v>M</v>
          </cell>
          <cell r="D1299">
            <v>1264.42</v>
          </cell>
        </row>
        <row r="1300">
          <cell r="A1300" t="str">
            <v>O.04.000.064079</v>
          </cell>
          <cell r="B1300" t="str">
            <v>Válvula esfera passagem plena, extremidades rosqueáveis, corpo aço carbono fundido, esfera aço inoxidável, DN= 1.1/4´, classe 150lbs para vapor, 600lbs para água, óleo e gás</v>
          </cell>
          <cell r="C1300" t="str">
            <v>UN</v>
          </cell>
          <cell r="D1300">
            <v>224.08</v>
          </cell>
        </row>
        <row r="1301">
          <cell r="A1301" t="str">
            <v>O.04.000.064080</v>
          </cell>
          <cell r="B1301" t="str">
            <v>Válvula esfera passagem plena, extremidades rosqueáveis, corpo em aço carbono fundido, esfera em aço inoxidável, DN= 1/2´, classe 150lbs para vapor, 600lbs para água, óleo e gás</v>
          </cell>
          <cell r="C1301" t="str">
            <v>UN</v>
          </cell>
          <cell r="D1301">
            <v>73.14</v>
          </cell>
        </row>
        <row r="1302">
          <cell r="A1302" t="str">
            <v>O.04.000.064081</v>
          </cell>
          <cell r="B1302" t="str">
            <v>Válvula esfera passagem plena, extremidades rosqueáveis, corpo aço carbono fundido, esfera aço inoxidável, DN= 3/4´, classe 150lbs para vapor, 600lbs para água, óleo e gás</v>
          </cell>
          <cell r="C1302" t="str">
            <v>UN</v>
          </cell>
          <cell r="D1302">
            <v>114.18</v>
          </cell>
        </row>
        <row r="1303">
          <cell r="A1303" t="str">
            <v>O.04.000.064082</v>
          </cell>
          <cell r="B1303" t="str">
            <v>Válvula esfera passagem plena, extremidades rosqueáveis, corpo aço carbono fundido, esfera aço inoxidável, DN= 1´, classe 150lbs para vapor, 600lbs para água, óleo e gás</v>
          </cell>
          <cell r="C1303" t="str">
            <v>UN</v>
          </cell>
          <cell r="D1303">
            <v>122.95</v>
          </cell>
        </row>
        <row r="1304">
          <cell r="A1304" t="str">
            <v>O.04.000.064096</v>
          </cell>
          <cell r="B1304" t="str">
            <v>Válvula globo em aço carbono forjado, extremidades rosqueáveis; haste, disco, anel e junta em aço inoxidável, DN= 3/4', classe 800lbs para vapor; 2000lbs para água óleo e gás</v>
          </cell>
          <cell r="C1304" t="str">
            <v>UN</v>
          </cell>
          <cell r="D1304">
            <v>336.99</v>
          </cell>
        </row>
        <row r="1305">
          <cell r="A1305" t="str">
            <v>O.04.000.064097</v>
          </cell>
          <cell r="B1305" t="str">
            <v>Válvula globo em aço carbono forjado, extremidades rosqueáveis; haste, disco, anel e junta em aço inoxidável, DN= 1', classe 800lbs para vapor; 200lbs para água óleo e gás</v>
          </cell>
          <cell r="C1305" t="str">
            <v>UN</v>
          </cell>
          <cell r="D1305">
            <v>469.94</v>
          </cell>
        </row>
        <row r="1306">
          <cell r="A1306" t="str">
            <v>O.04.000.064098</v>
          </cell>
          <cell r="B1306" t="str">
            <v>Válvula globo em aço carbono forjado, extremidades rosqueáveis; haste, disco, anel e junta em aço inoxidável, DN=1 1/2', classe 800lbs para vapor; 200lbs para água óleo e gás</v>
          </cell>
          <cell r="C1306" t="str">
            <v>UN</v>
          </cell>
          <cell r="D1306">
            <v>825.09</v>
          </cell>
        </row>
        <row r="1307">
          <cell r="A1307" t="str">
            <v>O.04.000.064099</v>
          </cell>
          <cell r="B1307" t="str">
            <v>Válvula globo em aço carbono forjado, extremidades rosqueáveis; haste, disco, anel e junta em aço inoxidável, DN= 2', classe 800lbs para vapor; 200lbs para água óleo e gás</v>
          </cell>
          <cell r="C1307" t="str">
            <v>UN</v>
          </cell>
          <cell r="D1307">
            <v>1174.94</v>
          </cell>
        </row>
        <row r="1308">
          <cell r="A1308" t="str">
            <v>O.04.000.064164</v>
          </cell>
          <cell r="B1308" t="str">
            <v>Chave de fluxo tipo palheta, para líquidos, com conexão tipo macho diâmetro 1´, ref. AT2011 da Contech ou equivalente</v>
          </cell>
          <cell r="C1308" t="str">
            <v>UN</v>
          </cell>
          <cell r="D1308">
            <v>92.71</v>
          </cell>
        </row>
        <row r="1309">
          <cell r="A1309" t="str">
            <v>O.04.000.064608</v>
          </cell>
          <cell r="B1309" t="str">
            <v>Chave de fluxo de água com retardo eletrônico de 0 a 100 segundos, para tubulações com diâmetros de 1" a 6", funcionamento por palheta, conexão BSP</v>
          </cell>
          <cell r="C1309" t="str">
            <v>UN</v>
          </cell>
          <cell r="D1309">
            <v>478.71</v>
          </cell>
        </row>
        <row r="1310">
          <cell r="A1310" t="str">
            <v>O.04.000.068502</v>
          </cell>
          <cell r="B1310" t="str">
            <v>CAP (tampão) em aço SCH 80, diâmetro de 3/4" soldável para tamponamento de tubulação</v>
          </cell>
          <cell r="C1310" t="str">
            <v>UN</v>
          </cell>
          <cell r="D1310">
            <v>8.4700000000000006</v>
          </cell>
        </row>
        <row r="1311">
          <cell r="A1311" t="str">
            <v>O.04.000.068508</v>
          </cell>
          <cell r="B1311" t="str">
            <v>Válvula de esfera monobloco em aço carbono, diâmetro de 1/2", com passagem plena e rosca BSP</v>
          </cell>
          <cell r="C1311" t="str">
            <v>UN</v>
          </cell>
          <cell r="D1311">
            <v>68.19</v>
          </cell>
        </row>
        <row r="1312">
          <cell r="A1312" t="str">
            <v>O.04.000.068509</v>
          </cell>
          <cell r="B1312" t="str">
            <v>Tê em aço SCH 80, diâmetro de 1/2", soldável</v>
          </cell>
          <cell r="C1312" t="str">
            <v>UN</v>
          </cell>
          <cell r="D1312">
            <v>28.5</v>
          </cell>
        </row>
        <row r="1313">
          <cell r="A1313" t="str">
            <v>O.04.000.068541</v>
          </cell>
          <cell r="B1313" t="str">
            <v>Manômetro em aço carbono, com mostrador de 4´, escalas: 0-4 , 0-7 / 0-10 / 0-17 / 0-21 / 0-28 kg/cm²</v>
          </cell>
          <cell r="C1313" t="str">
            <v>UN</v>
          </cell>
          <cell r="D1313">
            <v>205.37</v>
          </cell>
        </row>
        <row r="1314">
          <cell r="A1314" t="str">
            <v>O.04.000.068542</v>
          </cell>
          <cell r="B1314" t="str">
            <v>Filtro Y em aço carbono, classe 150 libras, diâmetro nominal 4', conexões flangeadas 150, tela 1,2mm em aço inoxidável, referência 34C da Spirax Sarco ou equivalente</v>
          </cell>
          <cell r="C1314" t="str">
            <v>UN</v>
          </cell>
          <cell r="D1314">
            <v>3820.32</v>
          </cell>
        </row>
        <row r="1315">
          <cell r="A1315" t="str">
            <v>O.04.000.092866</v>
          </cell>
          <cell r="B1315" t="str">
            <v>Curva 90° em ferro fundido com flange, classe PN-10, DN= 50mm</v>
          </cell>
          <cell r="C1315" t="str">
            <v>UN</v>
          </cell>
          <cell r="D1315">
            <v>201.19</v>
          </cell>
        </row>
        <row r="1316">
          <cell r="A1316" t="str">
            <v>O.05.000.026519</v>
          </cell>
          <cell r="B1316" t="str">
            <v>Ventosa em ferro dúctil, simples rosqueada, classe PN-25, DN= 3/4´</v>
          </cell>
          <cell r="C1316" t="str">
            <v>UN</v>
          </cell>
          <cell r="D1316">
            <v>819.91</v>
          </cell>
        </row>
        <row r="1317">
          <cell r="A1317" t="str">
            <v>O.05.000.026520</v>
          </cell>
          <cell r="B1317" t="str">
            <v>Ventosa em ferro dúctil , tríplice função, flangeada, classe PN-10, DN= 50mm</v>
          </cell>
          <cell r="C1317" t="str">
            <v>UN</v>
          </cell>
          <cell r="D1317">
            <v>2194.31</v>
          </cell>
        </row>
        <row r="1318">
          <cell r="A1318" t="str">
            <v>O.05.000.036504</v>
          </cell>
          <cell r="B1318" t="str">
            <v>Tampão em ferro fundido, com tampa articulada, diâmetro de 900mm, classe D400; referência Afer, Alea, JM, EBF ou equivalente</v>
          </cell>
          <cell r="C1318" t="str">
            <v>UN</v>
          </cell>
          <cell r="D1318">
            <v>1445.59</v>
          </cell>
        </row>
        <row r="1319">
          <cell r="A1319" t="str">
            <v>O.05.000.036507</v>
          </cell>
          <cell r="B1319" t="str">
            <v>Tampão em ferro dúctil de Ø 600mm, classe 125 (ruptura &gt;125 kN), conforme NBR 10160/2005</v>
          </cell>
          <cell r="C1319" t="str">
            <v>UN</v>
          </cell>
          <cell r="D1319">
            <v>354.35</v>
          </cell>
        </row>
        <row r="1320">
          <cell r="A1320" t="str">
            <v>O.05.000.036508</v>
          </cell>
          <cell r="B1320" t="str">
            <v>Tampão em ferro dúctil de Ø 600mm, classe 300 (ruptura &gt;300 kN), conforme NBR 10160/2005</v>
          </cell>
          <cell r="C1320" t="str">
            <v>UN</v>
          </cell>
          <cell r="D1320">
            <v>352.13</v>
          </cell>
        </row>
        <row r="1321">
          <cell r="A1321" t="str">
            <v>O.05.000.036521</v>
          </cell>
          <cell r="B1321" t="str">
            <v>Tampão em ferro dúctil de Ø 600mm, classe 400 (ruptura &gt;400 kN), conforme NBR 10160/2005</v>
          </cell>
          <cell r="C1321" t="str">
            <v>UN</v>
          </cell>
          <cell r="D1321">
            <v>406.32</v>
          </cell>
        </row>
        <row r="1322">
          <cell r="A1322" t="str">
            <v>O.05.000.036522</v>
          </cell>
          <cell r="B1322" t="str">
            <v>Tampão ferro dúctil de 400 x 400 mm, classe 125 (ruptura &gt; 125 kN), conforme NBR 10160/2005</v>
          </cell>
          <cell r="C1322" t="str">
            <v>UN</v>
          </cell>
          <cell r="D1322">
            <v>180.95</v>
          </cell>
        </row>
        <row r="1323">
          <cell r="A1323" t="str">
            <v>O.05.000.036524</v>
          </cell>
          <cell r="B1323" t="str">
            <v>Tampão ferro dúctil de 500 x 500 mm, classe 125 (ruptura &gt; 125 kN), para tráfego leve, conforme NBR 10160/2005</v>
          </cell>
          <cell r="C1323" t="str">
            <v>UN</v>
          </cell>
          <cell r="D1323">
            <v>273.62</v>
          </cell>
        </row>
        <row r="1324">
          <cell r="A1324" t="str">
            <v>O.05.000.036527</v>
          </cell>
          <cell r="B1324" t="str">
            <v>Tampão ferro dúctil de 600 x 600 mm, classe 125 (ruptura &gt; 125 kN), para tráfego leve, conforme NBR 10160/2005</v>
          </cell>
          <cell r="C1324" t="str">
            <v>UN</v>
          </cell>
          <cell r="D1324">
            <v>341.7</v>
          </cell>
        </row>
        <row r="1325">
          <cell r="A1325" t="str">
            <v>O.05.000.043699</v>
          </cell>
          <cell r="B1325" t="str">
            <v>Punho de manobra de alavanca retrátil sem bloqueio kirk, com articulador de acionamento e biela; ref. GV-A03D+GV-A02+biela da Senner, NP9022+NP9108-NP9112 da American Fuse, PR+AR+TD100 da Dreyffus Pel ou equivalente</v>
          </cell>
          <cell r="C1325" t="str">
            <v>UN</v>
          </cell>
          <cell r="D1325">
            <v>595.03</v>
          </cell>
        </row>
        <row r="1326">
          <cell r="A1326" t="str">
            <v>O.05.000.061004</v>
          </cell>
          <cell r="B1326" t="str">
            <v>Tubo em ferro fundido de 150mm, para esgoto, ref. PB SME linha predial da Saint-gobain ou equivalente</v>
          </cell>
          <cell r="C1326" t="str">
            <v>M</v>
          </cell>
          <cell r="D1326">
            <v>402.72</v>
          </cell>
        </row>
        <row r="1327">
          <cell r="A1327" t="str">
            <v>O.05.000.061015</v>
          </cell>
          <cell r="B1327" t="str">
            <v>Tubo em ferro fundido com PxP, TCLA, DN= 100mm sem juntas e conexões, ref. Barbara ou equivalente</v>
          </cell>
          <cell r="C1327" t="str">
            <v>M</v>
          </cell>
          <cell r="D1327">
            <v>569.6</v>
          </cell>
        </row>
        <row r="1328">
          <cell r="A1328" t="str">
            <v>O.05.000.061016</v>
          </cell>
          <cell r="B1328" t="str">
            <v>Tubo em ferro fundido com PxP, TCLA, DN= 200mm, sem juntas e conexões, ref. Barbara ou equivalente</v>
          </cell>
          <cell r="C1328" t="str">
            <v>M</v>
          </cell>
          <cell r="D1328">
            <v>791.52</v>
          </cell>
        </row>
        <row r="1329">
          <cell r="A1329" t="str">
            <v>O.05.000.061017</v>
          </cell>
          <cell r="B1329" t="str">
            <v>Flange avulso em ferro fundido classe PN-10, DN= 100mm, ref. Barbara ou equivalente</v>
          </cell>
          <cell r="C1329" t="str">
            <v>UN</v>
          </cell>
          <cell r="D1329">
            <v>162.56</v>
          </cell>
        </row>
        <row r="1330">
          <cell r="A1330" t="str">
            <v>O.05.000.061018</v>
          </cell>
          <cell r="B1330" t="str">
            <v>Flange avulso em ferro fundido classe PN-10, DN= 200mm, ref. Barbara ou equivalente</v>
          </cell>
          <cell r="C1330" t="str">
            <v>UN</v>
          </cell>
          <cell r="D1330">
            <v>288.93</v>
          </cell>
        </row>
        <row r="1331">
          <cell r="A1331" t="str">
            <v>O.05.000.061019</v>
          </cell>
          <cell r="B1331" t="str">
            <v>Curva de 90° em ferro fundido com flanges, classe PN-10, DN= 100mm</v>
          </cell>
          <cell r="C1331" t="str">
            <v>UN</v>
          </cell>
          <cell r="D1331">
            <v>316.60000000000002</v>
          </cell>
        </row>
        <row r="1332">
          <cell r="A1332" t="str">
            <v>O.05.000.061020</v>
          </cell>
          <cell r="B1332" t="str">
            <v>Tubo em ferro fundido de 150mm, classe k-7 JGS, ref. Barbara ou equivalente</v>
          </cell>
          <cell r="C1332" t="str">
            <v>M</v>
          </cell>
          <cell r="D1332">
            <v>496.57</v>
          </cell>
        </row>
        <row r="1333">
          <cell r="A1333" t="str">
            <v>O.05.000.061021</v>
          </cell>
          <cell r="B1333" t="str">
            <v>Tubo em ferro fundido de 200mm, classe k-7 JGS, ref. Barbara ou equivalente</v>
          </cell>
          <cell r="C1333" t="str">
            <v>M</v>
          </cell>
          <cell r="D1333">
            <v>577.65</v>
          </cell>
        </row>
        <row r="1334">
          <cell r="A1334" t="str">
            <v>O.05.000.061022</v>
          </cell>
          <cell r="B1334" t="str">
            <v>Tubo em ferro fundido de 250mm, classe k-7 JGS, ref. Barbara ou equivalente</v>
          </cell>
          <cell r="C1334" t="str">
            <v>M</v>
          </cell>
          <cell r="D1334">
            <v>728.73</v>
          </cell>
        </row>
        <row r="1335">
          <cell r="A1335" t="str">
            <v>O.05.000.061023</v>
          </cell>
          <cell r="B1335" t="str">
            <v>Tubo em ferro fundido de 350mm, classe k-7 JGS, ref. Barbara ou equivalente</v>
          </cell>
          <cell r="C1335" t="str">
            <v>M</v>
          </cell>
          <cell r="D1335">
            <v>1091.97</v>
          </cell>
        </row>
        <row r="1336">
          <cell r="A1336" t="str">
            <v>O.05.000.061026</v>
          </cell>
          <cell r="B1336" t="str">
            <v>Tubo em ferro fundido com PxP, TCLA, DN= 80mm sem juntas e conexões, ref. Barbará ou equivalente</v>
          </cell>
          <cell r="C1336" t="str">
            <v>M</v>
          </cell>
          <cell r="D1336">
            <v>500.29</v>
          </cell>
        </row>
        <row r="1337">
          <cell r="A1337" t="str">
            <v>O.05.000.061027</v>
          </cell>
          <cell r="B1337" t="str">
            <v>Tubo em ferro fundido com PxP, TCLA, DN= 150mm sem juntas e conexões, ref. Barbará ou equivalente</v>
          </cell>
          <cell r="C1337" t="str">
            <v>M</v>
          </cell>
          <cell r="D1337">
            <v>665.47</v>
          </cell>
        </row>
        <row r="1338">
          <cell r="A1338" t="str">
            <v>O.05.000.061028</v>
          </cell>
          <cell r="B1338" t="str">
            <v>Tubo em ferro fundido com PxP, TCLA, DN= 250mm sem juntas e conexões, ref. Barbará ou equivalente</v>
          </cell>
          <cell r="C1338" t="str">
            <v>M</v>
          </cell>
          <cell r="D1338">
            <v>883.91</v>
          </cell>
        </row>
        <row r="1339">
          <cell r="A1339" t="str">
            <v>O.05.000.061030</v>
          </cell>
          <cell r="B1339" t="str">
            <v>Tubo em ferro fundido com PxP, TCLA, DN= 300mm sem juntas e conexões, ref. Barbará ou equivalente</v>
          </cell>
          <cell r="C1339" t="str">
            <v>M</v>
          </cell>
          <cell r="D1339">
            <v>1179.77</v>
          </cell>
        </row>
        <row r="1340">
          <cell r="A1340" t="str">
            <v>O.05.000.061033</v>
          </cell>
          <cell r="B1340" t="str">
            <v>Flange avulso em ferro fundido classe PN-10, DN= 80mm, ref. Barbara ou equivalente</v>
          </cell>
          <cell r="C1340" t="str">
            <v>UN</v>
          </cell>
          <cell r="D1340">
            <v>124.67</v>
          </cell>
        </row>
        <row r="1341">
          <cell r="A1341" t="str">
            <v>O.05.000.061034</v>
          </cell>
          <cell r="B1341" t="str">
            <v>Flange avulso em ferro fundido classe PN-10, DN= 150mm, ref. Barbará ou equivalente</v>
          </cell>
          <cell r="C1341" t="str">
            <v>UN</v>
          </cell>
          <cell r="D1341">
            <v>220.17</v>
          </cell>
        </row>
        <row r="1342">
          <cell r="A1342" t="str">
            <v>O.05.000.061035</v>
          </cell>
          <cell r="B1342" t="str">
            <v>Flange avulso em ferro fundido classe PN-10, DN= 250mm, ref. Barbará ou equivalente</v>
          </cell>
          <cell r="C1342" t="str">
            <v>UN</v>
          </cell>
          <cell r="D1342">
            <v>398.01</v>
          </cell>
        </row>
        <row r="1343">
          <cell r="A1343" t="str">
            <v>O.05.000.061036</v>
          </cell>
          <cell r="B1343" t="str">
            <v>Flange avulso em ferro fundido classe PN-10, DN= 300mm, ref. Barbará ou equivalente</v>
          </cell>
          <cell r="C1343" t="str">
            <v>UN</v>
          </cell>
          <cell r="D1343">
            <v>538.6</v>
          </cell>
        </row>
        <row r="1344">
          <cell r="A1344" t="str">
            <v>O.05.000.061041</v>
          </cell>
          <cell r="B1344" t="str">
            <v>Tubo em ferro fundido de 200mm, classe k-9 JGS, ref. Barbará ou equivalente</v>
          </cell>
          <cell r="C1344" t="str">
            <v>M</v>
          </cell>
          <cell r="D1344">
            <v>652.99</v>
          </cell>
        </row>
        <row r="1345">
          <cell r="A1345" t="str">
            <v>O.05.000.061048</v>
          </cell>
          <cell r="B1345" t="str">
            <v>Curva de 90° em ferro fundido com flanges, classe PN-10, DN= 80mm</v>
          </cell>
          <cell r="C1345" t="str">
            <v>UN</v>
          </cell>
          <cell r="D1345">
            <v>267.94</v>
          </cell>
        </row>
        <row r="1346">
          <cell r="A1346" t="str">
            <v>O.05.000.061049</v>
          </cell>
          <cell r="B1346" t="str">
            <v>Curva de 90° em ferro fundido com flanges, classe PN-10, DN= 150mm</v>
          </cell>
          <cell r="C1346" t="str">
            <v>UN</v>
          </cell>
          <cell r="D1346">
            <v>531.64</v>
          </cell>
        </row>
        <row r="1347">
          <cell r="A1347" t="str">
            <v>O.05.000.061073</v>
          </cell>
          <cell r="B1347" t="str">
            <v>Te em ferro fundido com flanges, classe PN-10, DN= 80mm com derivação 80x80mm, ref. Barbará ou equivalente</v>
          </cell>
          <cell r="C1347" t="str">
            <v>UN</v>
          </cell>
          <cell r="D1347">
            <v>441.83</v>
          </cell>
        </row>
        <row r="1348">
          <cell r="A1348" t="str">
            <v>O.05.000.061074</v>
          </cell>
          <cell r="B1348" t="str">
            <v>Te em ferro fundido com flanges, classe PN-10, DN= 100mm com derivação 100x80mm, ref. Barbará ou equivalente</v>
          </cell>
          <cell r="C1348" t="str">
            <v>UN</v>
          </cell>
          <cell r="D1348">
            <v>510.96</v>
          </cell>
        </row>
        <row r="1349">
          <cell r="A1349" t="str">
            <v>O.05.000.061076</v>
          </cell>
          <cell r="B1349" t="str">
            <v>Te em ferro fundido com flanges, classe PN-10, DN= 150mm com derivação 150x150mm, ref. Barbará ou equivalente</v>
          </cell>
          <cell r="C1349" t="str">
            <v>UN</v>
          </cell>
          <cell r="D1349">
            <v>818.24</v>
          </cell>
        </row>
        <row r="1350">
          <cell r="A1350" t="str">
            <v>O.05.000.061101</v>
          </cell>
          <cell r="B1350" t="str">
            <v>Tubo em ferro fundido de 150mm, classe k-9 JGS, ref. Barbará ou equivalente</v>
          </cell>
          <cell r="C1350" t="str">
            <v>M</v>
          </cell>
          <cell r="D1350">
            <v>531.27</v>
          </cell>
        </row>
        <row r="1351">
          <cell r="A1351" t="str">
            <v>O.05.000.061102</v>
          </cell>
          <cell r="B1351" t="str">
            <v>Tubo em ferro fundido de 300mm, classe k-9 JGS, ref. Barbará ou equivalente</v>
          </cell>
          <cell r="C1351" t="str">
            <v>M</v>
          </cell>
          <cell r="D1351">
            <v>868.93</v>
          </cell>
        </row>
        <row r="1352">
          <cell r="A1352" t="str">
            <v>O.05.000.061107</v>
          </cell>
          <cell r="B1352" t="str">
            <v>Tubo em ferro fundido de 300mm, classe k-7 JGS, ref. Barbará ou equivalente</v>
          </cell>
          <cell r="C1352" t="str">
            <v>M</v>
          </cell>
          <cell r="D1352">
            <v>881.28</v>
          </cell>
        </row>
        <row r="1353">
          <cell r="A1353" t="str">
            <v>O.05.000.061108</v>
          </cell>
          <cell r="B1353" t="str">
            <v>Tubo em ferro fundido de 100mm, classe K-9 JGS, ref. Barbará ou equivalente</v>
          </cell>
          <cell r="C1353" t="str">
            <v>M</v>
          </cell>
          <cell r="D1353">
            <v>415.22</v>
          </cell>
        </row>
        <row r="1354">
          <cell r="A1354" t="str">
            <v>O.05.000.061109</v>
          </cell>
          <cell r="B1354" t="str">
            <v>Tubo em ferro fundido de 80mm, classe k-9 JGS, ref. Barbará ou equivalente</v>
          </cell>
          <cell r="C1354" t="str">
            <v>M</v>
          </cell>
          <cell r="D1354">
            <v>412.44</v>
          </cell>
        </row>
        <row r="1355">
          <cell r="A1355" t="str">
            <v>O.05.000.061110</v>
          </cell>
          <cell r="B1355" t="str">
            <v>Tubo em ferro fundido de 250mm, classe k-9 JGS, ref. Barbará ou equivalente</v>
          </cell>
          <cell r="C1355" t="str">
            <v>M</v>
          </cell>
          <cell r="D1355">
            <v>773.6</v>
          </cell>
        </row>
        <row r="1356">
          <cell r="A1356" t="str">
            <v>O.05.000.061111</v>
          </cell>
          <cell r="B1356" t="str">
            <v>Tubo em ferro fundido de 350mm, classe k-9 JGS, ref. Barbará ou equivalente</v>
          </cell>
          <cell r="C1356" t="str">
            <v>M</v>
          </cell>
          <cell r="D1356">
            <v>1111.3399999999999</v>
          </cell>
        </row>
        <row r="1357">
          <cell r="A1357" t="str">
            <v>O.05.000.061117</v>
          </cell>
          <cell r="B1357" t="str">
            <v>Tubo em ferro fundido de 100 mm, predial para esgoto e pluvial, ref. TPSMU 300237 da Saint Gobain ou equivalente</v>
          </cell>
          <cell r="C1357" t="str">
            <v>M</v>
          </cell>
          <cell r="D1357">
            <v>236.73</v>
          </cell>
        </row>
        <row r="1358">
          <cell r="A1358" t="str">
            <v>O.05.000.061118</v>
          </cell>
          <cell r="B1358" t="str">
            <v>Tubo em ferro fundido de 150 mm, predial para esgoto e pluvial, ref. TPSMU 300332 da Saint Gobain ou equivalente</v>
          </cell>
          <cell r="C1358" t="str">
            <v>M</v>
          </cell>
          <cell r="D1358">
            <v>319.89</v>
          </cell>
        </row>
        <row r="1359">
          <cell r="A1359" t="str">
            <v>O.05.000.061119</v>
          </cell>
          <cell r="B1359" t="str">
            <v>Junta rapid de união em aço inoxidável com parafuso, para tubo em ferro fundido, DN= 100 mm; ref. JR SMUI 300497 da Saint Gobain ou equivalente</v>
          </cell>
          <cell r="C1359" t="str">
            <v>UN</v>
          </cell>
          <cell r="D1359">
            <v>124.2</v>
          </cell>
        </row>
        <row r="1360">
          <cell r="A1360" t="str">
            <v>O.05.000.061120</v>
          </cell>
          <cell r="B1360" t="str">
            <v>Junta rapid de união em aço inoxidável com parafuso, para tubo em ferro fundido, DN= 150 mm; ref. JR SMUI 300505 da Saint Gobain ou equivalente</v>
          </cell>
          <cell r="C1360" t="str">
            <v>UN</v>
          </cell>
          <cell r="D1360">
            <v>229.64</v>
          </cell>
        </row>
        <row r="1361">
          <cell r="A1361" t="str">
            <v>O.05.000.061121</v>
          </cell>
          <cell r="B1361" t="str">
            <v>Conjunto de ancoragem para tubo em ferro fundido predial SMU, DN= 100 mm, ref. CASMU 300071 da Saint Gobain ou equivalente</v>
          </cell>
          <cell r="C1361" t="str">
            <v>UN</v>
          </cell>
          <cell r="D1361">
            <v>1176.0999999999999</v>
          </cell>
        </row>
        <row r="1362">
          <cell r="A1362" t="str">
            <v>O.05.000.061122</v>
          </cell>
          <cell r="B1362" t="str">
            <v>Tubo em ferro fundido de 50 mm, predial para esgoto e pluvial, ref. TPSMU 300128 da Saint Gobain ou equivalente</v>
          </cell>
          <cell r="C1362" t="str">
            <v>M</v>
          </cell>
          <cell r="D1362">
            <v>155.1</v>
          </cell>
        </row>
        <row r="1363">
          <cell r="A1363" t="str">
            <v>O.05.000.061123</v>
          </cell>
          <cell r="B1363" t="str">
            <v>Tubo em ferro fundido de 75 mm, predial para esgoto e pluvial, ref. TPSMU 300172 da Saint Gobain ou equivalente</v>
          </cell>
          <cell r="C1363" t="str">
            <v>M</v>
          </cell>
          <cell r="D1363">
            <v>184.8</v>
          </cell>
        </row>
        <row r="1364">
          <cell r="A1364" t="str">
            <v>O.05.000.061124</v>
          </cell>
          <cell r="B1364" t="str">
            <v>Tubo em ferro fundido de 200 mm, predial para esgoto e pluvial, ref. TPSMU 300374 da Saint Gobain ou equivalente</v>
          </cell>
          <cell r="C1364" t="str">
            <v>M</v>
          </cell>
          <cell r="D1364">
            <v>547.79</v>
          </cell>
        </row>
        <row r="1365">
          <cell r="A1365" t="str">
            <v>O.05.000.061125</v>
          </cell>
          <cell r="B1365" t="str">
            <v>Junta rapid de união em aço inoxidável com parafuso, para tubo em ferro fundido, DN= 50 mm; ref. JR SMUI 300489 da Saint Gobain ou equivalente</v>
          </cell>
          <cell r="C1365" t="str">
            <v>UN</v>
          </cell>
          <cell r="D1365">
            <v>88.33</v>
          </cell>
        </row>
        <row r="1366">
          <cell r="A1366" t="str">
            <v>O.05.000.061126</v>
          </cell>
          <cell r="B1366" t="str">
            <v>Junta rapid de união em aço inoxidável com parafuso, para tubo em ferro fundido, DN= 75 mm; ref. JR SMUI 300493 da Saint Gobain ou equivalente</v>
          </cell>
          <cell r="C1366" t="str">
            <v>UN</v>
          </cell>
          <cell r="D1366">
            <v>105.67</v>
          </cell>
        </row>
        <row r="1367">
          <cell r="A1367" t="str">
            <v>O.05.000.061127</v>
          </cell>
          <cell r="B1367" t="str">
            <v>Junta rapid de união em aço inoxidável com parafuso, para tubo em ferro fundido, DN= 200 mm; ref. JR SMUI 300509 da Saint Gobain ou equivalente</v>
          </cell>
          <cell r="C1367" t="str">
            <v>UN</v>
          </cell>
          <cell r="D1367">
            <v>377.37</v>
          </cell>
        </row>
        <row r="1368">
          <cell r="A1368" t="str">
            <v>O.05.000.061128</v>
          </cell>
          <cell r="B1368" t="str">
            <v>Conjunto de ancoragem para tubo em ferro fundido predial SMU, DN= 50 mm, ref. CASMU 300065 da Saint Gobain ou equivalente</v>
          </cell>
          <cell r="C1368" t="str">
            <v>CJ</v>
          </cell>
          <cell r="D1368">
            <v>1206.01</v>
          </cell>
        </row>
        <row r="1369">
          <cell r="A1369" t="str">
            <v>O.05.000.061129</v>
          </cell>
          <cell r="B1369" t="str">
            <v>Conjunto de ancoragem para tubo em ferro fundido predial SMU, DN= 75 mm, ref. CASMU 300068 da Saint Gobain ou equivalente</v>
          </cell>
          <cell r="C1369" t="str">
            <v>CJ</v>
          </cell>
          <cell r="D1369">
            <v>1080.0999999999999</v>
          </cell>
        </row>
        <row r="1370">
          <cell r="A1370" t="str">
            <v>O.05.000.061130</v>
          </cell>
          <cell r="B1370" t="str">
            <v>Conjunto de ancoragem para tubo em ferro fundido predial SMU, DN= 150 mm, ref. CASMU 300076 da Saint Gobain ou equivalente</v>
          </cell>
          <cell r="C1370" t="str">
            <v>CJ</v>
          </cell>
          <cell r="D1370">
            <v>1423.47</v>
          </cell>
        </row>
        <row r="1371">
          <cell r="A1371" t="str">
            <v>O.05.000.061131</v>
          </cell>
          <cell r="B1371" t="str">
            <v>Conjunto de ancoragem para tubo em ferro fundido predial SMU, DN= 200 mm, ref. CASMU 300080 da Saint Gobain ou equivalente</v>
          </cell>
          <cell r="C1371" t="str">
            <v>CJ</v>
          </cell>
          <cell r="D1371">
            <v>2392.48</v>
          </cell>
        </row>
        <row r="1372">
          <cell r="A1372" t="str">
            <v>O.05.000.061133</v>
          </cell>
          <cell r="B1372" t="str">
            <v>Joelho 45° em ferro fundido, linha predial tradicional, DN= 50 mm, ref. J45SBB 315912 Saint-Gobain ou equivalente</v>
          </cell>
          <cell r="C1372" t="str">
            <v>UN</v>
          </cell>
          <cell r="D1372">
            <v>64.73</v>
          </cell>
        </row>
        <row r="1373">
          <cell r="A1373" t="str">
            <v>O.05.000.061134</v>
          </cell>
          <cell r="B1373" t="str">
            <v>Joelho 45° em ferro fundido, linha predial tradicional, DN= 75 mm  ref. J45SBB 315913 Saint-Gobain ou equivalente</v>
          </cell>
          <cell r="C1373" t="str">
            <v>UN</v>
          </cell>
          <cell r="D1373">
            <v>86.49</v>
          </cell>
        </row>
        <row r="1374">
          <cell r="A1374" t="str">
            <v>O.05.000.061135</v>
          </cell>
          <cell r="B1374" t="str">
            <v>Joelho 45° em ferro fundido, linha predial tradicional, DN= 100 mm  ref. J45SBB 315914 Saint-Gobain ou equivalente</v>
          </cell>
          <cell r="C1374" t="str">
            <v>UN</v>
          </cell>
          <cell r="D1374">
            <v>113.07</v>
          </cell>
        </row>
        <row r="1375">
          <cell r="A1375" t="str">
            <v>O.05.000.061136</v>
          </cell>
          <cell r="B1375" t="str">
            <v>Joelho 45° em ferro fundido, linha predial tradicional, DN= 150 mm, ref. J45SBB 315915 Saint-Gobain ou equivalente</v>
          </cell>
          <cell r="C1375" t="str">
            <v>UN</v>
          </cell>
          <cell r="D1375">
            <v>186.32</v>
          </cell>
        </row>
        <row r="1376">
          <cell r="A1376" t="str">
            <v>O.05.000.061137</v>
          </cell>
          <cell r="B1376" t="str">
            <v>Joelho 87° 30' em ferro fundido, linha predial tradicional, DN= 50 mm, ref. J87SBB 315916 Saint-Gobain ou equivalente</v>
          </cell>
          <cell r="C1376" t="str">
            <v>UN</v>
          </cell>
          <cell r="D1376">
            <v>94.9</v>
          </cell>
        </row>
        <row r="1377">
          <cell r="A1377" t="str">
            <v>O.05.000.061138</v>
          </cell>
          <cell r="B1377" t="str">
            <v>Joelho 87° 30' em ferro fundido, linha predial tradicional, DN= 75 mm, ref. J87SBB 315919 Saint-Gobain ou equivalente</v>
          </cell>
          <cell r="C1377" t="str">
            <v>UN</v>
          </cell>
          <cell r="D1377">
            <v>108.94</v>
          </cell>
        </row>
        <row r="1378">
          <cell r="A1378" t="str">
            <v>O.05.000.061139</v>
          </cell>
          <cell r="B1378" t="str">
            <v>Joelho 87° 30' em ferro fundido, linha predial tradicional, DN= 100 mm, ref. J87SBB 315920 Saint-Gobain ou equivalente</v>
          </cell>
          <cell r="C1378" t="str">
            <v>UN</v>
          </cell>
          <cell r="D1378">
            <v>174.18</v>
          </cell>
        </row>
        <row r="1379">
          <cell r="A1379" t="str">
            <v>O.05.000.061140</v>
          </cell>
          <cell r="B1379" t="str">
            <v>Joelho 87° 30' em ferro fundido, linha predial tradicional, DN= 150 mm, ref. J87SBB 315921 Saint-Gobain ou equivalente</v>
          </cell>
          <cell r="C1379" t="str">
            <v>UN</v>
          </cell>
          <cell r="D1379">
            <v>308.02</v>
          </cell>
        </row>
        <row r="1380">
          <cell r="A1380" t="str">
            <v>O.05.000.061141</v>
          </cell>
          <cell r="B1380" t="str">
            <v>Luva bolsa/bolsa em ferro fundido, linha predial tradicional, DN= 50 mm, ref. LBBSBB 315937 Saint-Gobain ou equivalente</v>
          </cell>
          <cell r="C1380" t="str">
            <v>UN</v>
          </cell>
          <cell r="D1380">
            <v>65.180000000000007</v>
          </cell>
        </row>
        <row r="1381">
          <cell r="A1381" t="str">
            <v>O.05.000.061142</v>
          </cell>
          <cell r="B1381" t="str">
            <v>Luva bolsa/bolsa em ferro fundido, linha predial tradicional, DN= 75 mm, ref. LBBSBB 315938 Saint-Gobain ou equivalente</v>
          </cell>
          <cell r="C1381" t="str">
            <v>UN</v>
          </cell>
          <cell r="D1381">
            <v>78.84</v>
          </cell>
        </row>
        <row r="1382">
          <cell r="A1382" t="str">
            <v>O.05.000.061143</v>
          </cell>
          <cell r="B1382" t="str">
            <v>Luva bolsa/bolsa em ferro fundido, linha predial tradicional, DN= 100 mm, ref. LBBSBB 315939 Saint-Gobain ou equivalente</v>
          </cell>
          <cell r="C1382" t="str">
            <v>UN</v>
          </cell>
          <cell r="D1382">
            <v>95.48</v>
          </cell>
        </row>
        <row r="1383">
          <cell r="A1383" t="str">
            <v>O.05.000.061144</v>
          </cell>
          <cell r="B1383" t="str">
            <v>Luva bolsa/bolsa em ferro fundido, linha predial tradicional, DN= 150 mm, ref. LBBSBB 315940 Saint-Gobain ou equivalente</v>
          </cell>
          <cell r="C1383" t="str">
            <v>UN</v>
          </cell>
          <cell r="D1383">
            <v>134.1</v>
          </cell>
        </row>
        <row r="1384">
          <cell r="A1384" t="str">
            <v>O.05.000.061145</v>
          </cell>
          <cell r="B1384" t="str">
            <v>Placa cega em ferro fundido, linha predial tradicional, DN= 75 mm, ref. PCSBB 315942 Saint-Gobain ou equivalente</v>
          </cell>
          <cell r="C1384" t="str">
            <v>UN</v>
          </cell>
          <cell r="D1384">
            <v>51.06</v>
          </cell>
        </row>
        <row r="1385">
          <cell r="A1385" t="str">
            <v>O.05.000.061146</v>
          </cell>
          <cell r="B1385" t="str">
            <v>Placa cega em ferro fundido, linha predial tradicional, DN= 100 mm, ref. PCSBB 315943 Saint-Gobain ou equivalente</v>
          </cell>
          <cell r="C1385" t="str">
            <v>UN</v>
          </cell>
          <cell r="D1385">
            <v>69.650000000000006</v>
          </cell>
        </row>
        <row r="1386">
          <cell r="A1386" t="str">
            <v>O.05.000.061147</v>
          </cell>
          <cell r="B1386" t="str">
            <v>Junção 45° em ferro fundido, linha predial tradicional, DN= 50x50 mm  ref. YSBB 315923 Saint-Gobain ou equivalente</v>
          </cell>
          <cell r="C1386" t="str">
            <v>UN</v>
          </cell>
          <cell r="D1386">
            <v>118.16</v>
          </cell>
        </row>
        <row r="1387">
          <cell r="A1387" t="str">
            <v>O.05.000.061148</v>
          </cell>
          <cell r="B1387" t="str">
            <v>Junção 45° em ferro fundido, linha predial tradicional, DN= 75x50 mm  ref. YSBB 315924 Saint-Gobain ou equivalente</v>
          </cell>
          <cell r="C1387" t="str">
            <v>UN</v>
          </cell>
          <cell r="D1387">
            <v>142.22999999999999</v>
          </cell>
        </row>
        <row r="1388">
          <cell r="A1388" t="str">
            <v>O.05.000.061149</v>
          </cell>
          <cell r="B1388" t="str">
            <v>Junção 45° em ferro fundido, linha predial tradicional, DN= 75x75 mm  ref. YSBB 315925 Saint-Gobain ou equivalente</v>
          </cell>
          <cell r="C1388" t="str">
            <v>UN</v>
          </cell>
          <cell r="D1388">
            <v>180.34</v>
          </cell>
        </row>
        <row r="1389">
          <cell r="A1389" t="str">
            <v>O.05.000.061150</v>
          </cell>
          <cell r="B1389" t="str">
            <v>Junção 45° em ferro fundido, linha predial tradicional, DN= 100x50 mm  ref. YSBB 315926 Saint-Gobain ou equivalente</v>
          </cell>
          <cell r="C1389" t="str">
            <v>UN</v>
          </cell>
          <cell r="D1389">
            <v>156.41</v>
          </cell>
        </row>
        <row r="1390">
          <cell r="A1390" t="str">
            <v>O.05.000.061151</v>
          </cell>
          <cell r="B1390" t="str">
            <v>Junção 45° em ferro fundido, linha predial tradicional, DN= 100x75 mm  ref. YSBB 315927 Saint-Gobain ou equivalente</v>
          </cell>
          <cell r="C1390" t="str">
            <v>UN</v>
          </cell>
          <cell r="D1390">
            <v>179.73</v>
          </cell>
        </row>
        <row r="1391">
          <cell r="A1391" t="str">
            <v>O.05.000.061152</v>
          </cell>
          <cell r="B1391" t="str">
            <v>Junção 45° em ferro fundido, linha predial tradicional, DN= 100x100 mm  ref. YSBB 315928 Saint-Gobain ou equivalente</v>
          </cell>
          <cell r="C1391" t="str">
            <v>UN</v>
          </cell>
          <cell r="D1391">
            <v>216.08</v>
          </cell>
        </row>
        <row r="1392">
          <cell r="A1392" t="str">
            <v>O.05.000.061153</v>
          </cell>
          <cell r="B1392" t="str">
            <v>Junção 45° em ferro fundido, linha predial tradicional, DN= 150x100 mm  ref. YSBB 315930 Saint-Gobain ou equivalente</v>
          </cell>
          <cell r="C1392" t="str">
            <v>UN</v>
          </cell>
          <cell r="D1392">
            <v>251.33</v>
          </cell>
        </row>
        <row r="1393">
          <cell r="A1393" t="str">
            <v>O.05.000.061154</v>
          </cell>
          <cell r="B1393" t="str">
            <v>Junção dupla 45° em ferro fundido, linha predial tradicional, DN= 100 mm  ref. YDSBB 315932 Saint-Gobain ou equivalente</v>
          </cell>
          <cell r="C1393" t="str">
            <v>UN</v>
          </cell>
          <cell r="D1393">
            <v>290.5</v>
          </cell>
        </row>
        <row r="1394">
          <cell r="A1394" t="str">
            <v>O.05.000.061155</v>
          </cell>
          <cell r="B1394" t="str">
            <v>Te sanitário 87° 30' em ferro fundido, linha predial tradicional, DN= 50x50 mm, ref. TS87SBB 315953 Saint-Gobain ou equivalente</v>
          </cell>
          <cell r="C1394" t="str">
            <v>UN</v>
          </cell>
          <cell r="D1394">
            <v>119.28</v>
          </cell>
        </row>
        <row r="1395">
          <cell r="A1395" t="str">
            <v>O.05.000.061156</v>
          </cell>
          <cell r="B1395" t="str">
            <v>Te sanitário 87° 30' em ferro fundido, linha predial tradicional, DN= 75x50 mm, ref. TS87SBB 315954 Saint-Gobain ou equivalente</v>
          </cell>
          <cell r="C1395" t="str">
            <v>UN</v>
          </cell>
          <cell r="D1395">
            <v>136.55000000000001</v>
          </cell>
        </row>
        <row r="1396">
          <cell r="A1396" t="str">
            <v>O.05.000.061157</v>
          </cell>
          <cell r="B1396" t="str">
            <v>Te sanitário 87° 30' em ferro fundido, linha predial tradicional, DN= 75x75 mm, ref. TS87SBB 315955 Saint-Gobain ou equivalente</v>
          </cell>
          <cell r="C1396" t="str">
            <v>UN</v>
          </cell>
          <cell r="D1396">
            <v>161.84</v>
          </cell>
        </row>
        <row r="1397">
          <cell r="A1397" t="str">
            <v>O.05.000.061158</v>
          </cell>
          <cell r="B1397" t="str">
            <v>Te sanitário 87° 30' em ferro fundido, linha predial tradicional, DN= 100x50 mm, ref. TS87SBB 315956 Saint-Gobain ou equivalente</v>
          </cell>
          <cell r="C1397" t="str">
            <v>UN</v>
          </cell>
          <cell r="D1397">
            <v>158.33000000000001</v>
          </cell>
        </row>
        <row r="1398">
          <cell r="A1398" t="str">
            <v>O.05.000.061159</v>
          </cell>
          <cell r="B1398" t="str">
            <v>Te sanitário 87° 30' em ferro fundido, linha predial tradicional, DN= 100x75 mm, ref. TS87SBB 315957 Saint-Gobain ou equivalente</v>
          </cell>
          <cell r="C1398" t="str">
            <v>UN</v>
          </cell>
          <cell r="D1398">
            <v>168.6</v>
          </cell>
        </row>
        <row r="1399">
          <cell r="A1399" t="str">
            <v>O.05.000.061160</v>
          </cell>
          <cell r="B1399" t="str">
            <v>Te sanitário 87° 30' em ferro fundido, linha predial tradicional, DN= 100x100 mm, ref. TS87SBB 315958 Saint-Gobain ou equivalente</v>
          </cell>
          <cell r="C1399" t="str">
            <v>UN</v>
          </cell>
          <cell r="D1399">
            <v>219.04</v>
          </cell>
        </row>
        <row r="1400">
          <cell r="A1400" t="str">
            <v>O.05.000.061161</v>
          </cell>
          <cell r="B1400" t="str">
            <v>Bucha de redução em ferro fundido, linha predial tradicional, DN= 75x50 mm, ref. BRSBB 315906 Saint-Gobain ou equivalente</v>
          </cell>
          <cell r="C1400" t="str">
            <v>UN</v>
          </cell>
          <cell r="D1400">
            <v>44.52</v>
          </cell>
        </row>
        <row r="1401">
          <cell r="A1401" t="str">
            <v>O.05.000.061162</v>
          </cell>
          <cell r="B1401" t="str">
            <v>Bucha de redução em ferro fundido, linha predial tradicional, DN= 100x75 mm, ref. BRSBB 315907 Saint-Gobain ou equivalente</v>
          </cell>
          <cell r="C1401" t="str">
            <v>UN</v>
          </cell>
          <cell r="D1401">
            <v>52.14</v>
          </cell>
        </row>
        <row r="1402">
          <cell r="A1402" t="str">
            <v>O.05.000.061163</v>
          </cell>
          <cell r="B1402" t="str">
            <v>Bucha de redução em ferro fundido, linha predial tradicional, DN= 150x100 mm, ref. BRSBB 315908 Saint-Gobain ou equivalente</v>
          </cell>
          <cell r="C1402" t="str">
            <v>UN</v>
          </cell>
          <cell r="D1402">
            <v>134.12</v>
          </cell>
        </row>
        <row r="1403">
          <cell r="A1403" t="str">
            <v>O.05.000.061164</v>
          </cell>
          <cell r="B1403" t="str">
            <v>Joelho 87° em ferro fundido, linha predial SMU, DN= 100 mm, ref. J88SMU 300246 Saint-Gobain ou equivalente</v>
          </cell>
          <cell r="C1403" t="str">
            <v>UN</v>
          </cell>
          <cell r="D1403">
            <v>200.85</v>
          </cell>
        </row>
        <row r="1404">
          <cell r="A1404" t="str">
            <v>O.05.000.061165</v>
          </cell>
          <cell r="B1404" t="str">
            <v>Joelho 87° em ferro fundido, linha predial SMU, DN= 150 mm, ref. J88SMU 300338 Saint-Gobain ou equivalente</v>
          </cell>
          <cell r="C1404" t="str">
            <v>UN</v>
          </cell>
          <cell r="D1404">
            <v>307.64999999999998</v>
          </cell>
        </row>
        <row r="1405">
          <cell r="A1405" t="str">
            <v>O.05.000.061166</v>
          </cell>
          <cell r="B1405" t="str">
            <v>Junção 45° em ferro fundido, linha predial SMU, DN= 50x50 mm  ref. YSMU 300169 Saint-Gobain ou equivalente</v>
          </cell>
          <cell r="C1405" t="str">
            <v>UN</v>
          </cell>
          <cell r="D1405">
            <v>224.55</v>
          </cell>
        </row>
        <row r="1406">
          <cell r="A1406" t="str">
            <v>O.05.000.061167</v>
          </cell>
          <cell r="B1406" t="str">
            <v>Junção 45° em ferro fundido, linha predial SMU, DN= 75x50 mm  ref. YSMU 300195 Saint-Gobain ou equivalente</v>
          </cell>
          <cell r="C1406" t="str">
            <v>UN</v>
          </cell>
          <cell r="D1406">
            <v>240.2</v>
          </cell>
        </row>
        <row r="1407">
          <cell r="A1407" t="str">
            <v>O.05.000.061168</v>
          </cell>
          <cell r="B1407" t="str">
            <v>Junção 45° em ferro fundido, linha predial SMU, DN= 100x75 mm  ref. YSMU 300268 Saint-Gobain ou equivalente</v>
          </cell>
          <cell r="C1407" t="str">
            <v>UN</v>
          </cell>
          <cell r="D1407">
            <v>342.92</v>
          </cell>
        </row>
        <row r="1408">
          <cell r="A1408" t="str">
            <v>O.05.000.061169</v>
          </cell>
          <cell r="B1408" t="str">
            <v>Junção 45º em ferro fundido, predial SMU, DN = 100 x 100 mm, ref. YSMU 300298 da Saint Gobain ou equivalente</v>
          </cell>
          <cell r="C1408" t="str">
            <v>UN</v>
          </cell>
          <cell r="D1408">
            <v>345.22</v>
          </cell>
        </row>
        <row r="1409">
          <cell r="A1409" t="str">
            <v>O.05.000.061170</v>
          </cell>
          <cell r="B1409" t="str">
            <v>Junção 45º em ferro fundido, predial SMU, DN = 150 x 150 mm, ref. YSMU 300370 da Saint Gobain ou equivalente</v>
          </cell>
          <cell r="C1409" t="str">
            <v>UN</v>
          </cell>
          <cell r="D1409">
            <v>884.27</v>
          </cell>
        </row>
        <row r="1410">
          <cell r="A1410" t="str">
            <v>O.05.000.061172</v>
          </cell>
          <cell r="B1410" t="str">
            <v>Joelho 45° em ferro fundido, linha predial SMU, DN= 125 mm ref. J45SMU 300312 da Saint Gobain ou equivalente</v>
          </cell>
          <cell r="C1410" t="str">
            <v>UN</v>
          </cell>
          <cell r="D1410">
            <v>287.16000000000003</v>
          </cell>
        </row>
        <row r="1411">
          <cell r="A1411" t="str">
            <v>O.05.000.061173</v>
          </cell>
          <cell r="B1411" t="str">
            <v>Joelho 45º em ferro fundido, predial SMU, DN=150mm, ref. J45SMU 300340 da Saint Gobain ou equivalente</v>
          </cell>
          <cell r="C1411" t="str">
            <v>UN</v>
          </cell>
          <cell r="D1411">
            <v>341.64</v>
          </cell>
        </row>
        <row r="1412">
          <cell r="A1412" t="str">
            <v>O.05.000.061174</v>
          </cell>
          <cell r="B1412" t="str">
            <v>Tê de visita em ferro fundido linha predial SMU, DN= 125 mm, ref. TVSMU 300322 da Saint Gobain ou equivalente</v>
          </cell>
          <cell r="C1412" t="str">
            <v>UN</v>
          </cell>
          <cell r="D1412">
            <v>1076.0999999999999</v>
          </cell>
        </row>
        <row r="1413">
          <cell r="A1413" t="str">
            <v>O.05.000.061175</v>
          </cell>
          <cell r="B1413" t="str">
            <v>Conjunto de ancoragem para tubo em ferro fundido predial SMU, DN= 125 mm, ref. CASMU 300073 da Saint Gobain ou equivalente</v>
          </cell>
          <cell r="C1413" t="str">
            <v>CJ</v>
          </cell>
          <cell r="D1413">
            <v>1294.8499999999999</v>
          </cell>
        </row>
        <row r="1414">
          <cell r="A1414" t="str">
            <v>O.05.000.061176</v>
          </cell>
          <cell r="B1414" t="str">
            <v>Junta rapid de união aço inox, linha predial SMU, DN= 125mm e anel de vedação nitrílico ou EPDM, ref. JRSMUI da Saint Gobain ou equivalente</v>
          </cell>
          <cell r="C1414" t="str">
            <v>UN</v>
          </cell>
          <cell r="D1414">
            <v>214.62</v>
          </cell>
        </row>
        <row r="1415">
          <cell r="A1415" t="str">
            <v>O.05.000.061177</v>
          </cell>
          <cell r="B1415" t="str">
            <v>Abraçadeira dentada para travamento em aço inoxidável com parafuso aço zincado para tubo ferro fundido predial ADSMU DN 125mm da Saint Gobain ou equivalente</v>
          </cell>
          <cell r="C1415" t="str">
            <v>UN</v>
          </cell>
          <cell r="D1415">
            <v>494.97</v>
          </cell>
        </row>
        <row r="1416">
          <cell r="A1416" t="str">
            <v>O.05.000.061178</v>
          </cell>
          <cell r="B1416" t="str">
            <v>Abraçadeira dentada para travamento em aço inoxidável para tubo de ferro fundido predial ADSMU 300005 - DN = 150 mm</v>
          </cell>
          <cell r="C1416" t="str">
            <v>UN</v>
          </cell>
          <cell r="D1416">
            <v>600.80999999999995</v>
          </cell>
        </row>
        <row r="1417">
          <cell r="A1417" t="str">
            <v>O.05.000.061179</v>
          </cell>
          <cell r="B1417" t="str">
            <v>Redução excêntrica em ferro fundido, predial SMU, DN = 125 x 100 mm, ref. RESMU 300286 da Saint Gobain ou equivalente</v>
          </cell>
          <cell r="C1417" t="str">
            <v>UN</v>
          </cell>
          <cell r="D1417">
            <v>228.54</v>
          </cell>
        </row>
        <row r="1418">
          <cell r="A1418" t="str">
            <v>O.05.000.061180</v>
          </cell>
          <cell r="B1418" t="str">
            <v>Redução excêntrica em ferro fundido, predial SMU, DN = 150 x 75 mm, ref. RESMU 300219 da Saint Gobain ou equivalente</v>
          </cell>
          <cell r="C1418" t="str">
            <v>UN</v>
          </cell>
          <cell r="D1418">
            <v>540.54999999999995</v>
          </cell>
        </row>
        <row r="1419">
          <cell r="A1419" t="str">
            <v>O.05.000.061181</v>
          </cell>
          <cell r="B1419" t="str">
            <v>Redução excêntrica em ferro fundido, predial SMU, DN = 150 x 125 mm, ref. RESMU 300324 da Saint Gobain ou equivalente</v>
          </cell>
          <cell r="C1419" t="str">
            <v>UN</v>
          </cell>
          <cell r="D1419">
            <v>507.91</v>
          </cell>
        </row>
        <row r="1420">
          <cell r="A1420" t="str">
            <v>O.05.000.061182</v>
          </cell>
          <cell r="B1420" t="str">
            <v>Redução excêntrica em ferro fundido, predial SMU, DN = 200 x 125 mm, ref. RESMU 300326 da Saint Gobain ou equivalente</v>
          </cell>
          <cell r="C1420" t="str">
            <v>UN</v>
          </cell>
          <cell r="D1420">
            <v>505.81</v>
          </cell>
        </row>
        <row r="1421">
          <cell r="A1421" t="str">
            <v>O.05.000.061183</v>
          </cell>
          <cell r="B1421" t="str">
            <v>Tubo em ferro fundido com ponta e ponta, predial SMU - esgoto e pluvial - DN= 125 mm, ref. TPSMU 300306 da Saint Gobain ou equivalente</v>
          </cell>
          <cell r="C1421" t="str">
            <v>M</v>
          </cell>
          <cell r="D1421">
            <v>260.7</v>
          </cell>
        </row>
        <row r="1422">
          <cell r="A1422" t="str">
            <v>O.05.000.061184</v>
          </cell>
          <cell r="B1422" t="str">
            <v>Redução excêntrica em ferro fundido, predial SMU, DN = 200 x 150 mm, ref. RESMU 300362 da Saint Gobain ou equivalente</v>
          </cell>
          <cell r="C1422" t="str">
            <v>UN</v>
          </cell>
          <cell r="D1422">
            <v>616.16999999999996</v>
          </cell>
        </row>
        <row r="1423">
          <cell r="A1423" t="str">
            <v>O.05.000.061185</v>
          </cell>
          <cell r="B1423" t="str">
            <v>Flange avulso em ferro fundido classe PN-10, DN= 50mm, ref. Barbara ou equivalente</v>
          </cell>
          <cell r="C1423" t="str">
            <v>UN</v>
          </cell>
          <cell r="D1423">
            <v>85.38</v>
          </cell>
        </row>
        <row r="1424">
          <cell r="A1424" t="str">
            <v>O.05.000.061186</v>
          </cell>
          <cell r="B1424" t="str">
            <v>Joelho 88° em ferro fundido, linha predial SMU, DN= 200 mm, ref. J88SMU 300380 Saint-Gobain ou equivalente</v>
          </cell>
          <cell r="C1424" t="str">
            <v>UN</v>
          </cell>
          <cell r="D1424">
            <v>593.16</v>
          </cell>
        </row>
        <row r="1425">
          <cell r="A1425" t="str">
            <v>O.05.000.061187</v>
          </cell>
          <cell r="B1425" t="str">
            <v>Junção 45° em ferro fundido, linha predial YSMU, DN= 125x100 mm  ref. YSMU 300319 Saint-Gobain ou equivalente</v>
          </cell>
          <cell r="C1425" t="str">
            <v>UN</v>
          </cell>
          <cell r="D1425">
            <v>630.94000000000005</v>
          </cell>
        </row>
        <row r="1426">
          <cell r="A1426" t="str">
            <v>O.05.000.061188</v>
          </cell>
          <cell r="B1426" t="str">
            <v>Joelho 45° em ferro fundido, linha predial SMU, DN= 200 mm  ref. J45SMU 300382 da Saint Gobain ou equivalente</v>
          </cell>
          <cell r="C1426" t="str">
            <v>UN</v>
          </cell>
          <cell r="D1426">
            <v>620.49</v>
          </cell>
        </row>
        <row r="1427">
          <cell r="A1427" t="str">
            <v>O.05.000.061189</v>
          </cell>
          <cell r="B1427" t="str">
            <v>Junção 45° em ferro fundido, linha predial YSMU, DN= 150x100 mm  ref. YSMU 300350 Saint-Gobain ou equivalente</v>
          </cell>
          <cell r="C1427" t="str">
            <v>UN</v>
          </cell>
          <cell r="D1427">
            <v>951.17</v>
          </cell>
        </row>
        <row r="1428">
          <cell r="A1428" t="str">
            <v>O.05.000.061190</v>
          </cell>
          <cell r="B1428" t="str">
            <v>Tampão simples em ferro fundido, predial SMU, DN = 150mm, ref. TPS SMU 300336 da Saint Gobain ou equivalente</v>
          </cell>
          <cell r="C1428" t="str">
            <v>UN</v>
          </cell>
          <cell r="D1428">
            <v>315.89999999999998</v>
          </cell>
        </row>
        <row r="1429">
          <cell r="A1429" t="str">
            <v>O.05.000.061192</v>
          </cell>
          <cell r="B1429" t="str">
            <v>Tampão simples em ferro fundido, predial SMU, DN = 200 mm, ref. TPSSMU MU20B1SC da Saint Gobain ou equivalente</v>
          </cell>
          <cell r="C1429" t="str">
            <v>UN</v>
          </cell>
          <cell r="D1429">
            <v>689.95</v>
          </cell>
        </row>
        <row r="1430">
          <cell r="A1430" t="str">
            <v>O.05.000.061195</v>
          </cell>
          <cell r="B1430" t="str">
            <v>Redução excêntrica em ferro fundido, predial (RE SMU) DN= 125 x 75 mm, ref. J88SMU 300216 Saint-Gobain ou equivalente</v>
          </cell>
          <cell r="C1430" t="str">
            <v>UN</v>
          </cell>
          <cell r="D1430">
            <v>247.73</v>
          </cell>
        </row>
        <row r="1431">
          <cell r="A1431" t="str">
            <v>O.05.000.061196</v>
          </cell>
          <cell r="B1431" t="str">
            <v>Junção 45° em ferro fundido, linha predial YSMU, DN= 200x100 mm  ref. YSMU 300388 Saint-Gobain ou equivalente</v>
          </cell>
          <cell r="C1431" t="str">
            <v>UN</v>
          </cell>
          <cell r="D1431">
            <v>1735.71</v>
          </cell>
        </row>
        <row r="1432">
          <cell r="A1432" t="str">
            <v>O.05.000.061197</v>
          </cell>
          <cell r="B1432" t="str">
            <v>Junção 45° em ferro fundido, linha predial YSMU, DN= 200x200 mm  ref. YSMU 300409 Saint-Gobain ou equivalente</v>
          </cell>
          <cell r="C1432" t="str">
            <v>UN</v>
          </cell>
          <cell r="D1432">
            <v>3616.68</v>
          </cell>
        </row>
        <row r="1433">
          <cell r="A1433" t="str">
            <v>O.05.000.061198</v>
          </cell>
          <cell r="B1433" t="str">
            <v>Tê de visita em ferro fundido linha predial SMU, DN= 150 mm, ref. TVSMU 300358 da Saint Gobain ou equivalente</v>
          </cell>
          <cell r="C1433" t="str">
            <v>UN</v>
          </cell>
          <cell r="D1433">
            <v>1461.44</v>
          </cell>
        </row>
        <row r="1434">
          <cell r="A1434" t="str">
            <v>O.05.000.061199</v>
          </cell>
          <cell r="B1434" t="str">
            <v>Tê de visita em ferro fundido linha predial SMU, DN= 200 mm, ref. TVSMU 300398 da Saint Gobain ou equivalente</v>
          </cell>
          <cell r="C1434" t="str">
            <v>UN</v>
          </cell>
          <cell r="D1434">
            <v>2848.99</v>
          </cell>
        </row>
        <row r="1435">
          <cell r="A1435" t="str">
            <v>O.05.000.061401</v>
          </cell>
          <cell r="B1435" t="str">
            <v>Redução em ferro fundido concêntrica com flange, classe PN-10, DN= 100 x 80 mm, ref. Barbara ou equivalente</v>
          </cell>
          <cell r="C1435" t="str">
            <v>UN</v>
          </cell>
          <cell r="D1435">
            <v>313.63</v>
          </cell>
        </row>
        <row r="1436">
          <cell r="A1436" t="str">
            <v>O.05.000.061402</v>
          </cell>
          <cell r="B1436" t="str">
            <v>Redução em ferro fundido concêntrica com flange, classe PN-10, DN= 150 x 80 mm, ref. Barbará ou equivalente</v>
          </cell>
          <cell r="C1436" t="str">
            <v>UN</v>
          </cell>
          <cell r="D1436">
            <v>480.49</v>
          </cell>
        </row>
        <row r="1437">
          <cell r="A1437" t="str">
            <v>O.05.000.061403</v>
          </cell>
          <cell r="B1437" t="str">
            <v>Redução em ferro fundido concêntrica com flange, classe PN-10, DN= 200 x 150 mm, ref. Barbará ou equivalente</v>
          </cell>
          <cell r="C1437" t="str">
            <v>UN</v>
          </cell>
          <cell r="D1437">
            <v>654.44000000000005</v>
          </cell>
        </row>
        <row r="1438">
          <cell r="A1438" t="str">
            <v>O.05.000.061404</v>
          </cell>
          <cell r="B1438" t="str">
            <v>Redução em ferro fundido concêntrica com flange, classe PN-10, DN= 250 x 200 mm, ref. Barbará ou equivalente</v>
          </cell>
          <cell r="C1438" t="str">
            <v>UN</v>
          </cell>
          <cell r="D1438">
            <v>963.4</v>
          </cell>
        </row>
        <row r="1439">
          <cell r="A1439" t="str">
            <v>O.05.000.062010</v>
          </cell>
          <cell r="B1439" t="str">
            <v>Redução em ferro fundido excêntrica com flange, classe PN-10, DN= 100 x 80 mm, ref. Barbara ou equivalente</v>
          </cell>
          <cell r="C1439" t="str">
            <v>UN</v>
          </cell>
          <cell r="D1439">
            <v>349.26</v>
          </cell>
        </row>
        <row r="1440">
          <cell r="A1440" t="str">
            <v>O.05.000.062011</v>
          </cell>
          <cell r="B1440" t="str">
            <v>Redução em ferro fundido excêntrica com flange, classe PN-10, DN= 150 x 80 mm, ref. Barbará ou equivalente</v>
          </cell>
          <cell r="C1440" t="str">
            <v>UN</v>
          </cell>
          <cell r="D1440">
            <v>423.19</v>
          </cell>
        </row>
        <row r="1441">
          <cell r="A1441" t="str">
            <v>O.05.000.062012</v>
          </cell>
          <cell r="B1441" t="str">
            <v>Redução em ferro fundido excêntrica com flange, classe PN-10, DN= 200 x 150 mm, ref. Barbará ou equivalente</v>
          </cell>
          <cell r="C1441" t="str">
            <v>UN</v>
          </cell>
          <cell r="D1441">
            <v>629.16999999999996</v>
          </cell>
        </row>
        <row r="1442">
          <cell r="A1442" t="str">
            <v>O.05.000.062013</v>
          </cell>
          <cell r="B1442" t="str">
            <v>Redução em ferro fundido excêntrica com flange, classe PN-10, DN= 250 x 200 mm, ref. Barbará ou equivalente</v>
          </cell>
          <cell r="C1442" t="str">
            <v>UN</v>
          </cell>
          <cell r="D1442">
            <v>1100.31</v>
          </cell>
        </row>
        <row r="1443">
          <cell r="A1443" t="str">
            <v>O.05.000.062027</v>
          </cell>
          <cell r="B1443" t="str">
            <v>Redução concêntrica em ferro fundido com flange, classe PN-10, DN= 80x50mm</v>
          </cell>
          <cell r="C1443" t="str">
            <v>UN</v>
          </cell>
          <cell r="D1443">
            <v>249.81</v>
          </cell>
        </row>
        <row r="1444">
          <cell r="A1444" t="str">
            <v>O.05.000.062400</v>
          </cell>
          <cell r="B1444" t="str">
            <v>Joelho 45° em ferro fundido, SMU (J45SMU) DN= 50 mm</v>
          </cell>
          <cell r="C1444" t="str">
            <v>UN</v>
          </cell>
          <cell r="D1444">
            <v>138.38999999999999</v>
          </cell>
        </row>
        <row r="1445">
          <cell r="A1445" t="str">
            <v>O.05.000.062401</v>
          </cell>
          <cell r="B1445" t="str">
            <v>Joelho 45° em ferro fundido, SMU (J45SMU) DN= 75 mm</v>
          </cell>
          <cell r="C1445" t="str">
            <v>UN</v>
          </cell>
          <cell r="D1445">
            <v>168.9</v>
          </cell>
        </row>
        <row r="1446">
          <cell r="A1446" t="str">
            <v>O.05.000.062402</v>
          </cell>
          <cell r="B1446" t="str">
            <v>Joelho 45° em ferro fundido, SMU (J45SMU) DN= 100 mm</v>
          </cell>
          <cell r="C1446" t="str">
            <v>UN</v>
          </cell>
          <cell r="D1446">
            <v>193.71</v>
          </cell>
        </row>
        <row r="1447">
          <cell r="A1447" t="str">
            <v>O.05.000.062403</v>
          </cell>
          <cell r="B1447" t="str">
            <v>Redução excêntrica em ferro fundido, predial (RE SMU) DN= 75 x 50 mm</v>
          </cell>
          <cell r="C1447" t="str">
            <v>UN</v>
          </cell>
          <cell r="D1447">
            <v>159.35</v>
          </cell>
        </row>
        <row r="1448">
          <cell r="A1448" t="str">
            <v>O.05.000.062404</v>
          </cell>
          <cell r="B1448" t="str">
            <v>Redução excêntrica em ferro fundido, predial (RE SMU) DN= 100 x 75 mm</v>
          </cell>
          <cell r="C1448" t="str">
            <v>UN</v>
          </cell>
          <cell r="D1448">
            <v>168.21</v>
          </cell>
        </row>
        <row r="1449">
          <cell r="A1449" t="str">
            <v>O.05.000.062405</v>
          </cell>
          <cell r="B1449" t="str">
            <v>Joelho 88° em ferro fundido SMU (J88 SMU) DN= 50 mm</v>
          </cell>
          <cell r="C1449" t="str">
            <v>UN</v>
          </cell>
          <cell r="D1449">
            <v>188.16</v>
          </cell>
        </row>
        <row r="1450">
          <cell r="A1450" t="str">
            <v>O.05.000.062406</v>
          </cell>
          <cell r="B1450" t="str">
            <v>Junção 45° em ferro fundido SMU (Y SMU) DN= 75 x 75 mm</v>
          </cell>
          <cell r="C1450" t="str">
            <v>UN</v>
          </cell>
          <cell r="D1450">
            <v>284.33999999999997</v>
          </cell>
        </row>
        <row r="1451">
          <cell r="A1451" t="str">
            <v>O.05.000.062407</v>
          </cell>
          <cell r="B1451" t="str">
            <v>Te de visita em ferro fundido SMU (TV SMU) DN= 75 mm</v>
          </cell>
          <cell r="C1451" t="str">
            <v>UN</v>
          </cell>
          <cell r="D1451">
            <v>515.54</v>
          </cell>
        </row>
        <row r="1452">
          <cell r="A1452" t="str">
            <v>O.05.000.062408</v>
          </cell>
          <cell r="B1452" t="str">
            <v>Abraçadeira dentada para travamento em ferro fundido, predial SMU DN= 50 mm</v>
          </cell>
          <cell r="C1452" t="str">
            <v>UN</v>
          </cell>
          <cell r="D1452">
            <v>314.17</v>
          </cell>
        </row>
        <row r="1453">
          <cell r="A1453" t="str">
            <v>O.05.000.062409</v>
          </cell>
          <cell r="B1453" t="str">
            <v>Redução excêntrica em ferro fundido, linha predial SMU, DN= 150 x 100 mm, ref. RESMU 300288 da Saint-Gobain ou equivalente</v>
          </cell>
          <cell r="C1453" t="str">
            <v>UN</v>
          </cell>
          <cell r="D1453">
            <v>566.9</v>
          </cell>
        </row>
        <row r="1454">
          <cell r="A1454" t="str">
            <v>O.05.000.062410</v>
          </cell>
          <cell r="B1454" t="str">
            <v>Joelho 88° em ferro fundido SMU (J88 SMU) - DN= 75 mm</v>
          </cell>
          <cell r="C1454" t="str">
            <v>UN</v>
          </cell>
          <cell r="D1454">
            <v>172.98</v>
          </cell>
        </row>
        <row r="1455">
          <cell r="A1455" t="str">
            <v>O.05.000.062411</v>
          </cell>
          <cell r="B1455" t="str">
            <v>Tê de visita em ferro fundido linha predial SMU, DN= 100 mm, ref. TVSMU 300276 da Saint-Gobain ou equivalente</v>
          </cell>
          <cell r="C1455" t="str">
            <v>UN</v>
          </cell>
          <cell r="D1455">
            <v>750.51</v>
          </cell>
        </row>
        <row r="1456">
          <cell r="A1456" t="str">
            <v>O.05.000.062412</v>
          </cell>
          <cell r="B1456" t="str">
            <v>Abraçadeira dentada para travamento, linha predial SMU, DN= 75 mm, ref. AD SMU da Saint-Gobain ou equivalente</v>
          </cell>
          <cell r="C1456" t="str">
            <v>UN</v>
          </cell>
          <cell r="D1456">
            <v>358.62</v>
          </cell>
        </row>
        <row r="1457">
          <cell r="A1457" t="str">
            <v>O.05.000.062413</v>
          </cell>
          <cell r="B1457" t="str">
            <v>Abraçadeira dentada para travamento, linha predial SMU, DN= 100 mm, ref. AD SMU da Saint-Gobain ou equivalente</v>
          </cell>
          <cell r="C1457" t="str">
            <v>UN</v>
          </cell>
          <cell r="D1457">
            <v>586.1</v>
          </cell>
        </row>
        <row r="1458">
          <cell r="A1458" t="str">
            <v>O.05.000.062414</v>
          </cell>
          <cell r="B1458" t="str">
            <v>Tubo em ferro fundido com ponta e ponta, predial SMU - esgoto e pluvial - DN= 250 mm, ref. TPSMU 300411 da Saint Gobain ou equivalente</v>
          </cell>
          <cell r="C1458" t="str">
            <v>M</v>
          </cell>
          <cell r="D1458">
            <v>837.41</v>
          </cell>
        </row>
        <row r="1459">
          <cell r="A1459" t="str">
            <v>O.05.000.062415</v>
          </cell>
          <cell r="B1459" t="str">
            <v>Redução excêntrica em ferro fundido, predial (RE SMU) DN= 250 x 200 mm, ref. J88SMU 300402 Saint-Gobain ou equivalente</v>
          </cell>
          <cell r="C1459" t="str">
            <v>UN</v>
          </cell>
          <cell r="D1459">
            <v>1181.96</v>
          </cell>
        </row>
        <row r="1460">
          <cell r="A1460" t="str">
            <v>O.05.000.062416</v>
          </cell>
          <cell r="B1460" t="str">
            <v>Junta CV de união em aço inoxidável, DN= 250mm "JCVSMUI", para linha predial SMU, ref. ZA91J25A da Saint Cobain ou equivalente</v>
          </cell>
          <cell r="C1460" t="str">
            <v>UN</v>
          </cell>
          <cell r="D1460">
            <v>575.35</v>
          </cell>
        </row>
        <row r="1461">
          <cell r="A1461" t="str">
            <v>O.05.000.063501</v>
          </cell>
          <cell r="B1461" t="str">
            <v>Válvula de gaveta em ferro fundido, haste ascendente com flange, classe 125 lb, DN= 2´</v>
          </cell>
          <cell r="C1461" t="str">
            <v>UN</v>
          </cell>
          <cell r="D1461">
            <v>1114.51</v>
          </cell>
        </row>
        <row r="1462">
          <cell r="A1462" t="str">
            <v>O.05.000.063502</v>
          </cell>
          <cell r="B1462" t="str">
            <v>Válvula de retenção em ferro fundido, nodular ASTM A-536 Gr. 65-45-12, tipo portinhola dupla e vedação em Buna-N, DN= 6´</v>
          </cell>
          <cell r="C1462" t="str">
            <v>UN</v>
          </cell>
          <cell r="D1462">
            <v>1137.3</v>
          </cell>
        </row>
        <row r="1463">
          <cell r="A1463" t="str">
            <v>O.05.000.063503</v>
          </cell>
          <cell r="B1463" t="str">
            <v>Válvula de retenção tipo portinhola simples em ferro fundido, flangeada, DN= 6´</v>
          </cell>
          <cell r="C1463" t="str">
            <v>UN</v>
          </cell>
          <cell r="D1463">
            <v>2401.38</v>
          </cell>
        </row>
        <row r="1464">
          <cell r="A1464" t="str">
            <v>O.05.000.063504</v>
          </cell>
          <cell r="B1464" t="str">
            <v>Válvula de retenção de pé com crivo em ferro fundido, flangeada, DN= 8´</v>
          </cell>
          <cell r="C1464" t="str">
            <v>UN</v>
          </cell>
          <cell r="D1464">
            <v>2432.5</v>
          </cell>
        </row>
        <row r="1465">
          <cell r="A1465" t="str">
            <v>O.05.000.063505</v>
          </cell>
          <cell r="B1465" t="str">
            <v>Hidrômetro tipo Woltmann em ferro fundido de 100mm (4´), flangeado inclusive acessórios de fixação</v>
          </cell>
          <cell r="C1465" t="str">
            <v>UN</v>
          </cell>
          <cell r="D1465">
            <v>3487.48</v>
          </cell>
        </row>
        <row r="1466">
          <cell r="A1466" t="str">
            <v>O.05.000.063516</v>
          </cell>
          <cell r="B1466" t="str">
            <v>Hidrômetro tipo Woltmann em ferro fundido de 50mm (2´), flangeado inclusive acessórios de fixação</v>
          </cell>
          <cell r="C1466" t="str">
            <v>UN</v>
          </cell>
          <cell r="D1466">
            <v>2494.13</v>
          </cell>
        </row>
        <row r="1467">
          <cell r="A1467" t="str">
            <v>O.05.000.063517</v>
          </cell>
          <cell r="B1467" t="str">
            <v>Filtro tipo cesto, corpo em ferro fundido para hidrômetro de 50mm (2´), flangeado</v>
          </cell>
          <cell r="C1467" t="str">
            <v>UN</v>
          </cell>
          <cell r="D1467">
            <v>2514.4499999999998</v>
          </cell>
        </row>
        <row r="1468">
          <cell r="A1468" t="str">
            <v>O.05.000.064007</v>
          </cell>
          <cell r="B1468" t="str">
            <v>Válvula de gaveta em ferro fundido com bolsa, DN= 150mm, acionamento com volante</v>
          </cell>
          <cell r="C1468" t="str">
            <v>UN</v>
          </cell>
          <cell r="D1468">
            <v>1571.26</v>
          </cell>
        </row>
        <row r="1469">
          <cell r="A1469" t="str">
            <v>O.05.000.064008</v>
          </cell>
          <cell r="B1469" t="str">
            <v>Válvula de gaveta em ferro fundido com bolsa, DN= 200mm, acionamento com volante</v>
          </cell>
          <cell r="C1469" t="str">
            <v>UN</v>
          </cell>
          <cell r="D1469">
            <v>2920.47</v>
          </cell>
        </row>
        <row r="1470">
          <cell r="A1470" t="str">
            <v>O.05.000.064009</v>
          </cell>
          <cell r="B1470" t="str">
            <v>Válvula de retenção em ferro fundido, tipo portinhola simples e vedação em Buna-N, DN= 4´</v>
          </cell>
          <cell r="C1470" t="str">
            <v>UN</v>
          </cell>
          <cell r="D1470">
            <v>860.75</v>
          </cell>
        </row>
        <row r="1471">
          <cell r="A1471" t="str">
            <v>O.05.000.064012</v>
          </cell>
          <cell r="B1471" t="str">
            <v>Válvula de retenção em ferro fundido, nodular ASTM A-536 Gr. 65-45-12, tipo portinhola dupla e vedação em Buna-N, DN= 4´</v>
          </cell>
          <cell r="C1471" t="str">
            <v>UN</v>
          </cell>
          <cell r="D1471">
            <v>586.35</v>
          </cell>
        </row>
        <row r="1472">
          <cell r="A1472" t="str">
            <v>O.05.000.064026</v>
          </cell>
          <cell r="B1472" t="str">
            <v>Válvula de retenção em pé com crivo, flangeada, em ferro fundido, DN= 6´</v>
          </cell>
          <cell r="C1472" t="str">
            <v>UN</v>
          </cell>
          <cell r="D1472">
            <v>1424.16</v>
          </cell>
        </row>
        <row r="1473">
          <cell r="A1473" t="str">
            <v>O.05.000.064049</v>
          </cell>
          <cell r="B1473" t="str">
            <v>Válvula de gaveta em ferro dúctil com flange, classe PN-10, DN= 200 mm, com corpo curto e volante, ref. Barbará ou equivalente</v>
          </cell>
          <cell r="C1473" t="str">
            <v>UN</v>
          </cell>
          <cell r="D1473">
            <v>2387.9299999999998</v>
          </cell>
        </row>
        <row r="1474">
          <cell r="A1474" t="str">
            <v>O.05.000.064052</v>
          </cell>
          <cell r="B1474" t="str">
            <v>Válvula de segurança em ferro fundido rosqueada, com pressão de ajuste de 6,1 até 10 kg/cm², DN= 3/4´; ref. SV 17 da Spirax Sarco ou equivalente</v>
          </cell>
          <cell r="C1474" t="str">
            <v>UN</v>
          </cell>
          <cell r="D1474">
            <v>3053.76</v>
          </cell>
        </row>
        <row r="1475">
          <cell r="A1475" t="str">
            <v>O.05.000.064053</v>
          </cell>
          <cell r="B1475" t="str">
            <v>Válvula de segurança em ferro fundido rosqueada, com pressão de ajuste de 0,40 até 0,75 kg/cm², DN= 2´; ref. SV 17 da Spirax Sarco ou equivalente</v>
          </cell>
          <cell r="C1475" t="str">
            <v>UN</v>
          </cell>
          <cell r="D1475">
            <v>5746.9</v>
          </cell>
        </row>
        <row r="1476">
          <cell r="A1476" t="str">
            <v>O.05.000.064126</v>
          </cell>
          <cell r="B1476" t="str">
            <v>Válvula automática em ferro dúctil, controle de nível máxima, DN= 50 mm, classe PN 10; ref. VA-121-F da Bermad e flane da Valloy ou equivalente</v>
          </cell>
          <cell r="C1476" t="str">
            <v>UN</v>
          </cell>
          <cell r="D1476">
            <v>1208.99</v>
          </cell>
        </row>
        <row r="1477">
          <cell r="A1477" t="str">
            <v>O.05.000.064127</v>
          </cell>
          <cell r="B1477" t="str">
            <v>Válvula automática em ferro dúctil, controle de nível máxima com solenoide, DN= 50mm, classe PN 10, ref. VA145 FE da Bermad, com flane da Vallay, ou equivalente</v>
          </cell>
          <cell r="C1477" t="str">
            <v>UN</v>
          </cell>
          <cell r="D1477">
            <v>1602.38</v>
          </cell>
        </row>
        <row r="1478">
          <cell r="A1478" t="str">
            <v>O.05.000.064128</v>
          </cell>
          <cell r="B1478" t="str">
            <v>Válvula automática em ferro dúctil, controle de nível máxima com solenoide, DN= 100mm, classe PN 10, ref. VA145 FE da Bermad, com flante da Valloy, ou equivalente</v>
          </cell>
          <cell r="C1478" t="str">
            <v>UN</v>
          </cell>
          <cell r="D1478">
            <v>2365.4</v>
          </cell>
        </row>
        <row r="1479">
          <cell r="A1479" t="str">
            <v>O.05.000.064129</v>
          </cell>
          <cell r="B1479" t="str">
            <v>Válvula de gaveta em ferro fundido com bolsa, DN= 100mm</v>
          </cell>
          <cell r="C1479" t="str">
            <v>UN</v>
          </cell>
          <cell r="D1479">
            <v>800.12</v>
          </cell>
        </row>
        <row r="1480">
          <cell r="A1480" t="str">
            <v>O.05.000.064132</v>
          </cell>
          <cell r="B1480" t="str">
            <v>Válvula de gaveta em ferro dúctil com flange, classe PN-10, DN= 300 mm, com corpo curto e volante, ref. Barbará ou equivalente</v>
          </cell>
          <cell r="C1480" t="str">
            <v>UN</v>
          </cell>
          <cell r="D1480">
            <v>5729.59</v>
          </cell>
        </row>
        <row r="1481">
          <cell r="A1481" t="str">
            <v>O.05.000.064133</v>
          </cell>
          <cell r="B1481" t="str">
            <v>Válvula de gaveta em ferro dúctil com flange, classe PN-10, DN= 100 mm, com corpo curto e volante, ref. Barbará ou equivalente</v>
          </cell>
          <cell r="C1481" t="str">
            <v>UN</v>
          </cell>
          <cell r="D1481">
            <v>1005.84</v>
          </cell>
        </row>
        <row r="1482">
          <cell r="A1482" t="str">
            <v>O.05.000.064134</v>
          </cell>
          <cell r="B1482" t="str">
            <v>Válvula de gaveta em ferro dúctil com flange, classe PN-10, DN= 150 mm, com corpo curto e volante, ref. Barbará ou equivalente</v>
          </cell>
          <cell r="C1482" t="str">
            <v>UN</v>
          </cell>
          <cell r="D1482">
            <v>1533.95</v>
          </cell>
        </row>
        <row r="1483">
          <cell r="A1483" t="str">
            <v>O.05.000.064175</v>
          </cell>
          <cell r="B1483" t="str">
            <v>Visor de fluxo com janela simples, corpo em ferro fundido ou aço carbono, DN = 1´</v>
          </cell>
          <cell r="C1483" t="str">
            <v>UN</v>
          </cell>
          <cell r="D1483">
            <v>996.83</v>
          </cell>
        </row>
        <row r="1484">
          <cell r="A1484" t="str">
            <v>O.05.000.064198</v>
          </cell>
          <cell r="B1484" t="str">
            <v>Válvula esfera em aço carbono fundido, passagem plena, extremidades rosqueáveis, classe 300lbs para vapor saturado VMR Spirax Sarc - DN 2´, ou equivalente</v>
          </cell>
          <cell r="C1484" t="str">
            <v>UN</v>
          </cell>
          <cell r="D1484">
            <v>433.58</v>
          </cell>
        </row>
        <row r="1485">
          <cell r="A1485" t="str">
            <v>O.05.000.064204</v>
          </cell>
          <cell r="B1485" t="str">
            <v>Válvula de governo (retenção e alarme) completa, corpo em ferro fundido, extremidades flangeadas, classe 125 lbs, DN=4´</v>
          </cell>
          <cell r="C1485" t="str">
            <v>UN</v>
          </cell>
          <cell r="D1485">
            <v>4855.1000000000004</v>
          </cell>
        </row>
        <row r="1486">
          <cell r="A1486" t="str">
            <v>O.05.000.064205</v>
          </cell>
          <cell r="B1486" t="str">
            <v>Válvula de gaveta, corpo em ferro fundido, extremidades flangeadas, haste ascendente, classe 125lbs, DN=4´</v>
          </cell>
          <cell r="C1486" t="str">
            <v>UN</v>
          </cell>
          <cell r="D1486">
            <v>1720.63</v>
          </cell>
        </row>
        <row r="1487">
          <cell r="A1487" t="str">
            <v>O.05.000.064206</v>
          </cell>
          <cell r="B1487" t="str">
            <v>Válvula de gaveta, corpo em ferro fundido, extremidades flangeadas, haste ascendente, classe 125lbs, DN=6´</v>
          </cell>
          <cell r="C1487" t="str">
            <v>UN</v>
          </cell>
          <cell r="D1487">
            <v>2738.57</v>
          </cell>
        </row>
        <row r="1488">
          <cell r="A1488" t="str">
            <v>O.05.000.064207</v>
          </cell>
          <cell r="B1488" t="str">
            <v>Válvula de retenção vertical, corpo em ferro fundido, extremidades flangeadas, classe 125lbs, DN=4´</v>
          </cell>
          <cell r="C1488" t="str">
            <v>UN</v>
          </cell>
          <cell r="D1488">
            <v>1702.99</v>
          </cell>
        </row>
        <row r="1489">
          <cell r="A1489" t="str">
            <v>O.05.000.064213</v>
          </cell>
          <cell r="B1489" t="str">
            <v>Válvula dupla em latão cromado, para bancada de laboratório, uso em GLP, bico para mangueira, de 1/4´ a 1/2´, ref. PV120 Pecinox, JV109 Juval, ou equivalente</v>
          </cell>
          <cell r="C1489" t="str">
            <v>UN</v>
          </cell>
          <cell r="D1489">
            <v>277.16000000000003</v>
          </cell>
        </row>
        <row r="1490">
          <cell r="A1490" t="str">
            <v>O.05.000.064214</v>
          </cell>
          <cell r="B1490" t="str">
            <v>Válvula latão cromado, para cuba de laboratório, bico arejado/escalonado e nuca alta giratória, para mangueira, ref. PV-140 Pecinox, JV203 Juval, ou equivalente</v>
          </cell>
          <cell r="C1490" t="str">
            <v>UN</v>
          </cell>
          <cell r="D1490">
            <v>472.02</v>
          </cell>
        </row>
        <row r="1491">
          <cell r="A1491" t="str">
            <v>O.05.000.066226</v>
          </cell>
          <cell r="B1491" t="str">
            <v>Conjunto motor-bomba (centrífuga), potência 50cv, monoestágio, Hman= 61 a 81 mca, Q= 170 a 80 m³/h, ref. modelo Norm Bloc TH-65-200 Thebe, ou equivalente</v>
          </cell>
          <cell r="C1491" t="str">
            <v>UN</v>
          </cell>
          <cell r="D1491">
            <v>32898.480000000003</v>
          </cell>
        </row>
        <row r="1492">
          <cell r="A1492" t="str">
            <v>O.05.000.067502</v>
          </cell>
          <cell r="B1492" t="str">
            <v>Ralo seco em ferro fundido de 100 x 165 x 50 mm</v>
          </cell>
          <cell r="C1492" t="str">
            <v>UN</v>
          </cell>
          <cell r="D1492">
            <v>108.18</v>
          </cell>
        </row>
        <row r="1493">
          <cell r="A1493" t="str">
            <v>O.05.000.067517</v>
          </cell>
          <cell r="B1493" t="str">
            <v>Grelha com malha quadriculada e requadro, em ferro fundido nodular de 50 x 100 x 4,5 cm</v>
          </cell>
          <cell r="C1493" t="str">
            <v>UN</v>
          </cell>
          <cell r="D1493">
            <v>667.3</v>
          </cell>
        </row>
        <row r="1494">
          <cell r="A1494" t="str">
            <v>O.05.000.067521</v>
          </cell>
          <cell r="B1494" t="str">
            <v>Ralo sifonado em ferro fundido de 150 x 240 x 75 mm</v>
          </cell>
          <cell r="C1494" t="str">
            <v>UN</v>
          </cell>
          <cell r="D1494">
            <v>289.01</v>
          </cell>
        </row>
        <row r="1495">
          <cell r="A1495" t="str">
            <v>O.05.000.067535</v>
          </cell>
          <cell r="B1495" t="str">
            <v>Plug em ferro fundido para ralo de 2´</v>
          </cell>
          <cell r="C1495" t="str">
            <v>UN</v>
          </cell>
          <cell r="D1495">
            <v>32.29</v>
          </cell>
        </row>
        <row r="1496">
          <cell r="A1496" t="str">
            <v>O.05.000.067543</v>
          </cell>
          <cell r="B1496" t="str">
            <v>Grelha em ferro fundido com requadro de 30 x 100 cm - 20 kg/m</v>
          </cell>
          <cell r="C1496" t="str">
            <v>UN</v>
          </cell>
          <cell r="D1496">
            <v>321.81</v>
          </cell>
        </row>
        <row r="1497">
          <cell r="A1497" t="str">
            <v>O.05.000.067548</v>
          </cell>
          <cell r="B1497" t="str">
            <v>Grelha metálica de 150 x 150 mm, para caixa sifonada ou ralo, ref. Metal Vila ou equivalente</v>
          </cell>
          <cell r="C1497" t="str">
            <v>UN</v>
          </cell>
          <cell r="D1497">
            <v>28.52</v>
          </cell>
        </row>
        <row r="1498">
          <cell r="A1498" t="str">
            <v>O.05.000.067549</v>
          </cell>
          <cell r="B1498" t="str">
            <v>Grelha metálica de 100 x 100 mm, para caixa sifonada ou ralo, ref. Metal Vila ou equivalente</v>
          </cell>
          <cell r="C1498" t="str">
            <v>UN</v>
          </cell>
          <cell r="D1498">
            <v>25.17</v>
          </cell>
        </row>
        <row r="1499">
          <cell r="A1499" t="str">
            <v>O.05.000.068510</v>
          </cell>
          <cell r="B1499" t="str">
            <v>Pig tail ou chicote flexível revestimento em borracha sintética resistente, DN= 7/16´ x 1,00 m</v>
          </cell>
          <cell r="C1499" t="str">
            <v>UN</v>
          </cell>
          <cell r="D1499">
            <v>34.94</v>
          </cell>
        </row>
        <row r="1500">
          <cell r="A1500" t="str">
            <v>O.05.000.068533</v>
          </cell>
          <cell r="B1500" t="str">
            <v>Filtro ´Y´ ferro fundido, rosca, 125 lbs vapor, 2´; ref. Spirax Sarco ou equivalente</v>
          </cell>
          <cell r="C1500" t="str">
            <v>UN</v>
          </cell>
          <cell r="D1500">
            <v>489.15</v>
          </cell>
        </row>
        <row r="1501">
          <cell r="A1501" t="str">
            <v>O.05.000.069512</v>
          </cell>
          <cell r="B1501" t="str">
            <v>Registro automático de entrada (RAU) em ferro dúctil com flange tipo ABNT ou ISO, classe PN-10, DN= 3´, haste em aço inoxidável AISI410</v>
          </cell>
          <cell r="C1501" t="str">
            <v>UN</v>
          </cell>
          <cell r="D1501">
            <v>1439.66</v>
          </cell>
        </row>
        <row r="1502">
          <cell r="A1502" t="str">
            <v>O.05.000.090133</v>
          </cell>
          <cell r="B1502" t="str">
            <v>Tampão ferro fundido com tampa articulada, de 400 x 600 mm, classe 15 (ruptura &gt; 1500 kg); ref. TA-40AR da Afer, TF-40 da Fuminas ou equivalente</v>
          </cell>
          <cell r="C1502" t="str">
            <v>UN</v>
          </cell>
          <cell r="D1502">
            <v>265.69</v>
          </cell>
        </row>
        <row r="1503">
          <cell r="A1503" t="str">
            <v>O.05.000.090427</v>
          </cell>
          <cell r="B1503" t="str">
            <v>Grelha hemisférica em ferro fundido de 4´</v>
          </cell>
          <cell r="C1503" t="str">
            <v>UN</v>
          </cell>
          <cell r="D1503">
            <v>12.76</v>
          </cell>
        </row>
        <row r="1504">
          <cell r="A1504" t="str">
            <v>O.05.000.090496</v>
          </cell>
          <cell r="B1504" t="str">
            <v>Grelha hemisférica em ferro fundido de 3´</v>
          </cell>
          <cell r="C1504" t="str">
            <v>UN</v>
          </cell>
          <cell r="D1504">
            <v>8.5500000000000007</v>
          </cell>
        </row>
        <row r="1505">
          <cell r="A1505" t="str">
            <v>O.05.000.091139</v>
          </cell>
          <cell r="B1505" t="str">
            <v>Grelha hemisférica em ferro fundido de 2´</v>
          </cell>
          <cell r="C1505" t="str">
            <v>UN</v>
          </cell>
          <cell r="D1505">
            <v>9.08</v>
          </cell>
        </row>
        <row r="1506">
          <cell r="A1506" t="str">
            <v>O.05.000.091171</v>
          </cell>
          <cell r="B1506" t="str">
            <v>Grelha hemisférica em ferro fundido de 6´</v>
          </cell>
          <cell r="C1506" t="str">
            <v>UN</v>
          </cell>
          <cell r="D1506">
            <v>33.340000000000003</v>
          </cell>
        </row>
        <row r="1507">
          <cell r="A1507" t="str">
            <v>O.05.000.092863</v>
          </cell>
          <cell r="B1507" t="str">
            <v>Válvula de gaveta em ferro dúctil com flange, classe PN-10, DN= 80 mm, com corpo curto e volante, ref. Barbará ou equivalente</v>
          </cell>
          <cell r="C1507" t="str">
            <v>UN</v>
          </cell>
          <cell r="D1507">
            <v>846.84</v>
          </cell>
        </row>
        <row r="1508">
          <cell r="A1508" t="str">
            <v>O.06.000.060501</v>
          </cell>
          <cell r="B1508" t="str">
            <v>Tubo galvanizado, DN= 1/2´ DIN 2440 classe média</v>
          </cell>
          <cell r="C1508" t="str">
            <v>M</v>
          </cell>
          <cell r="D1508">
            <v>26.88</v>
          </cell>
        </row>
        <row r="1509">
          <cell r="A1509" t="str">
            <v>O.06.000.060502</v>
          </cell>
          <cell r="B1509" t="str">
            <v>Tubo galvanizado, DN= 3/4´ DIN 2440 classe média</v>
          </cell>
          <cell r="C1509" t="str">
            <v>M</v>
          </cell>
          <cell r="D1509">
            <v>31.78</v>
          </cell>
        </row>
        <row r="1510">
          <cell r="A1510" t="str">
            <v>O.06.000.060503</v>
          </cell>
          <cell r="B1510" t="str">
            <v>Tubo galvanizado, DN= 1´ DIN 2440 classe média</v>
          </cell>
          <cell r="C1510" t="str">
            <v>M</v>
          </cell>
          <cell r="D1510">
            <v>46.35</v>
          </cell>
        </row>
        <row r="1511">
          <cell r="A1511" t="str">
            <v>O.06.000.060504</v>
          </cell>
          <cell r="B1511" t="str">
            <v>Tubo galvanizado, DN= 1 1/4´ DIN 2440 classe média</v>
          </cell>
          <cell r="C1511" t="str">
            <v>M</v>
          </cell>
          <cell r="D1511">
            <v>59.28</v>
          </cell>
        </row>
        <row r="1512">
          <cell r="A1512" t="str">
            <v>O.06.000.060505</v>
          </cell>
          <cell r="B1512" t="str">
            <v>Tubo galvanizado, DN= 1 1/2´ DIN 2440 classe média</v>
          </cell>
          <cell r="C1512" t="str">
            <v>M</v>
          </cell>
          <cell r="D1512">
            <v>69.069999999999993</v>
          </cell>
        </row>
        <row r="1513">
          <cell r="A1513" t="str">
            <v>O.06.000.060506</v>
          </cell>
          <cell r="B1513" t="str">
            <v>Tubo galvanizado, DN= 2´ DIN 2440 classe média</v>
          </cell>
          <cell r="C1513" t="str">
            <v>M</v>
          </cell>
          <cell r="D1513">
            <v>94.28</v>
          </cell>
        </row>
        <row r="1514">
          <cell r="A1514" t="str">
            <v>O.06.000.060507</v>
          </cell>
          <cell r="B1514" t="str">
            <v>Tubo galvanizado, DN= 2 1/2´ DIN 2440 classe média</v>
          </cell>
          <cell r="C1514" t="str">
            <v>M</v>
          </cell>
          <cell r="D1514">
            <v>124.93</v>
          </cell>
        </row>
        <row r="1515">
          <cell r="A1515" t="str">
            <v>O.06.000.060508</v>
          </cell>
          <cell r="B1515" t="str">
            <v>Tubo galvanizado, DN= 3´ DIN 2440 classe média</v>
          </cell>
          <cell r="C1515" t="str">
            <v>M</v>
          </cell>
          <cell r="D1515">
            <v>150.49</v>
          </cell>
        </row>
        <row r="1516">
          <cell r="A1516" t="str">
            <v>O.06.000.060509</v>
          </cell>
          <cell r="B1516" t="str">
            <v>Tubo galvanizado, DN= 4´ DIN 2440 classe média</v>
          </cell>
          <cell r="C1516" t="str">
            <v>M</v>
          </cell>
          <cell r="D1516">
            <v>218.58</v>
          </cell>
        </row>
        <row r="1517">
          <cell r="A1517" t="str">
            <v>O.06.000.060511</v>
          </cell>
          <cell r="B1517" t="str">
            <v>Tubo galvanizado, DN= 6´ DIN 2440 classe média</v>
          </cell>
          <cell r="C1517" t="str">
            <v>M</v>
          </cell>
          <cell r="D1517">
            <v>414.8</v>
          </cell>
        </row>
        <row r="1518">
          <cell r="A1518" t="str">
            <v>O.06.000.060702</v>
          </cell>
          <cell r="B1518" t="str">
            <v>Tubo em aço galvanizado 2´ SCH 40, sem costura</v>
          </cell>
          <cell r="C1518" t="str">
            <v>M</v>
          </cell>
          <cell r="D1518">
            <v>118.69</v>
          </cell>
        </row>
        <row r="1519">
          <cell r="A1519" t="str">
            <v>O.06.000.060705</v>
          </cell>
          <cell r="B1519" t="str">
            <v>Tubo em aço galvanizado 1 1/2´ SCH 40, sem costura</v>
          </cell>
          <cell r="C1519" t="str">
            <v>M</v>
          </cell>
          <cell r="D1519">
            <v>105.38</v>
          </cell>
        </row>
        <row r="1520">
          <cell r="A1520" t="str">
            <v>O.06.000.060750</v>
          </cell>
          <cell r="B1520" t="str">
            <v>Tubo em aço galvanizado 1/2´ SCH 80, sem costura</v>
          </cell>
          <cell r="C1520" t="str">
            <v>M</v>
          </cell>
          <cell r="D1520">
            <v>52.34</v>
          </cell>
        </row>
        <row r="1521">
          <cell r="A1521" t="str">
            <v>O.06.000.060751</v>
          </cell>
          <cell r="B1521" t="str">
            <v>Tubo em aço galvanizado 3/4´ SCH 80, sem costura</v>
          </cell>
          <cell r="C1521" t="str">
            <v>M</v>
          </cell>
          <cell r="D1521">
            <v>73.14</v>
          </cell>
        </row>
        <row r="1522">
          <cell r="A1522" t="str">
            <v>O.06.000.060801</v>
          </cell>
          <cell r="B1522" t="str">
            <v>Tubo em aço galvanizado 4´ SCH 40, sem costura</v>
          </cell>
          <cell r="C1522" t="str">
            <v>M</v>
          </cell>
          <cell r="D1522">
            <v>322.76</v>
          </cell>
        </row>
        <row r="1523">
          <cell r="A1523" t="str">
            <v>O.06.000.060802</v>
          </cell>
          <cell r="B1523" t="str">
            <v>Tubo em aço galvanizado 3/4´ SCH 40, sem costura</v>
          </cell>
          <cell r="C1523" t="str">
            <v>M</v>
          </cell>
          <cell r="D1523">
            <v>47.63</v>
          </cell>
        </row>
        <row r="1524">
          <cell r="A1524" t="str">
            <v>O.06.000.060803</v>
          </cell>
          <cell r="B1524" t="str">
            <v>Tubo em aço galvanizado 1´ SCH 40, sem costura</v>
          </cell>
          <cell r="C1524" t="str">
            <v>M</v>
          </cell>
          <cell r="D1524">
            <v>59.36</v>
          </cell>
        </row>
        <row r="1525">
          <cell r="A1525" t="str">
            <v>O.06.000.060804</v>
          </cell>
          <cell r="B1525" t="str">
            <v>Tubo em aço galvanizado 1 1/4´ SCH 40, sem costura</v>
          </cell>
          <cell r="C1525" t="str">
            <v>M</v>
          </cell>
          <cell r="D1525">
            <v>82.89</v>
          </cell>
        </row>
        <row r="1526">
          <cell r="A1526" t="str">
            <v>O.06.000.060805</v>
          </cell>
          <cell r="B1526" t="str">
            <v>Tubo em aço galvanizado 2 1/2´ SCH 40, sem costura</v>
          </cell>
          <cell r="C1526" t="str">
            <v>M</v>
          </cell>
          <cell r="D1526">
            <v>189.59</v>
          </cell>
        </row>
        <row r="1527">
          <cell r="A1527" t="str">
            <v>O.06.000.060806</v>
          </cell>
          <cell r="B1527" t="str">
            <v>Tubo em aço galvanizado 3´ SCH 40, sem costura</v>
          </cell>
          <cell r="C1527" t="str">
            <v>M</v>
          </cell>
          <cell r="D1527">
            <v>247.95</v>
          </cell>
        </row>
        <row r="1528">
          <cell r="A1528" t="str">
            <v>O.06.000.060808</v>
          </cell>
          <cell r="B1528" t="str">
            <v>Tubo em aço galvanizado 1/2´ SCH 40, sem costura</v>
          </cell>
          <cell r="C1528" t="str">
            <v>M</v>
          </cell>
          <cell r="D1528">
            <v>42.66</v>
          </cell>
        </row>
        <row r="1529">
          <cell r="A1529" t="str">
            <v>O.06.000.060809</v>
          </cell>
          <cell r="B1529" t="str">
            <v>Tubo em aço galvanizado 6´ SCH 40, sem costura</v>
          </cell>
          <cell r="C1529" t="str">
            <v>M</v>
          </cell>
          <cell r="D1529">
            <v>602.67999999999995</v>
          </cell>
        </row>
        <row r="1530">
          <cell r="A1530" t="str">
            <v>O.07.000.061330</v>
          </cell>
          <cell r="B1530" t="str">
            <v>Válvula de esfera monobloco em latão fundido/forjado, passagem plena, acionamento com alavanca, DN= 4"</v>
          </cell>
          <cell r="C1530" t="str">
            <v>UN</v>
          </cell>
          <cell r="D1530">
            <v>1158.04</v>
          </cell>
        </row>
        <row r="1531">
          <cell r="A1531" t="str">
            <v>O.07.000.063530</v>
          </cell>
          <cell r="B1531" t="str">
            <v>Registro regulador de vazão para chuveiros e duchas 1/2´; ref. 00142206 da Docol linha Docolmatic ou equivalente</v>
          </cell>
          <cell r="C1531" t="str">
            <v>UN</v>
          </cell>
          <cell r="D1531">
            <v>57.47</v>
          </cell>
        </row>
        <row r="1532">
          <cell r="A1532" t="str">
            <v>O.07.000.063531</v>
          </cell>
          <cell r="B1532" t="str">
            <v>Registro de pressão amarelo 3/4´, sem canopla; ref. Deca ou equivalente</v>
          </cell>
          <cell r="C1532" t="str">
            <v>UN</v>
          </cell>
          <cell r="D1532">
            <v>66.52</v>
          </cell>
        </row>
        <row r="1533">
          <cell r="A1533" t="str">
            <v>O.07.000.063532</v>
          </cell>
          <cell r="B1533" t="str">
            <v>Registro de pressão cromado com canopla 1/2´</v>
          </cell>
          <cell r="C1533" t="str">
            <v>UN</v>
          </cell>
          <cell r="D1533">
            <v>85.18</v>
          </cell>
        </row>
        <row r="1534">
          <cell r="A1534" t="str">
            <v>O.07.000.063533</v>
          </cell>
          <cell r="B1534" t="str">
            <v>Registro de pressão cromado com canopla 3/4´; ref. 4416202+canopla 4900.C39 Deca, 1416 e acabamento BE Forusi ou equivalente</v>
          </cell>
          <cell r="C1534" t="str">
            <v>UN</v>
          </cell>
          <cell r="D1534">
            <v>80.34</v>
          </cell>
        </row>
        <row r="1535">
          <cell r="A1535" t="str">
            <v>O.07.000.063535</v>
          </cell>
          <cell r="B1535" t="str">
            <v>Registro regulador de vazão para torneiras, misturadores, bidês e outros de 1/2´ cromado; ref. 13010006 Docol linha Docolmatic ou equivalente</v>
          </cell>
          <cell r="C1535" t="str">
            <v>UN</v>
          </cell>
          <cell r="D1535">
            <v>69.239999999999995</v>
          </cell>
        </row>
        <row r="1536">
          <cell r="A1536" t="str">
            <v>O.07.000.063545</v>
          </cell>
          <cell r="B1536" t="str">
            <v>Registro de gaveta cromado com canopla 1/2´</v>
          </cell>
          <cell r="C1536" t="str">
            <v>UN</v>
          </cell>
          <cell r="D1536">
            <v>92.39</v>
          </cell>
        </row>
        <row r="1537">
          <cell r="A1537" t="str">
            <v>O.07.000.063546</v>
          </cell>
          <cell r="B1537" t="str">
            <v>Registro de gaveta cromado com canopla 3/4´</v>
          </cell>
          <cell r="C1537" t="str">
            <v>UN</v>
          </cell>
          <cell r="D1537">
            <v>88.69</v>
          </cell>
        </row>
        <row r="1538">
          <cell r="A1538" t="str">
            <v>O.07.000.063547</v>
          </cell>
          <cell r="B1538" t="str">
            <v>Registro de gaveta cromado com canopla 1´</v>
          </cell>
          <cell r="C1538" t="str">
            <v>UN</v>
          </cell>
          <cell r="D1538">
            <v>112.52</v>
          </cell>
        </row>
        <row r="1539">
          <cell r="A1539" t="str">
            <v>O.07.000.063548</v>
          </cell>
          <cell r="B1539" t="str">
            <v>Registro de gaveta cromado com canopla 1 1/4´</v>
          </cell>
          <cell r="C1539" t="str">
            <v>UN</v>
          </cell>
          <cell r="D1539">
            <v>123.4</v>
          </cell>
        </row>
        <row r="1540">
          <cell r="A1540" t="str">
            <v>O.07.000.063549</v>
          </cell>
          <cell r="B1540" t="str">
            <v>Registro de gaveta cromado com canopla 1 1/2´</v>
          </cell>
          <cell r="C1540" t="str">
            <v>UN</v>
          </cell>
          <cell r="D1540">
            <v>157.19</v>
          </cell>
        </row>
        <row r="1541">
          <cell r="A1541" t="str">
            <v>O.07.000.063560</v>
          </cell>
          <cell r="B1541" t="str">
            <v>Registro de gaveta amarelo 1/2´</v>
          </cell>
          <cell r="C1541" t="str">
            <v>UN</v>
          </cell>
          <cell r="D1541">
            <v>34.89</v>
          </cell>
        </row>
        <row r="1542">
          <cell r="A1542" t="str">
            <v>O.07.000.063561</v>
          </cell>
          <cell r="B1542" t="str">
            <v>Registro de gaveta amarelo de 3/4´</v>
          </cell>
          <cell r="C1542" t="str">
            <v>UN</v>
          </cell>
          <cell r="D1542">
            <v>46.67</v>
          </cell>
        </row>
        <row r="1543">
          <cell r="A1543" t="str">
            <v>O.07.000.063562</v>
          </cell>
          <cell r="B1543" t="str">
            <v>Registro de gaveta amarelo 1´</v>
          </cell>
          <cell r="C1543" t="str">
            <v>UN</v>
          </cell>
          <cell r="D1543">
            <v>56.54</v>
          </cell>
        </row>
        <row r="1544">
          <cell r="A1544" t="str">
            <v>O.07.000.063563</v>
          </cell>
          <cell r="B1544" t="str">
            <v>Registro de gaveta amarelo 1 1/4´</v>
          </cell>
          <cell r="C1544" t="str">
            <v>UN</v>
          </cell>
          <cell r="D1544">
            <v>74.42</v>
          </cell>
        </row>
        <row r="1545">
          <cell r="A1545" t="str">
            <v>O.07.000.063564</v>
          </cell>
          <cell r="B1545" t="str">
            <v>Registro de gaveta amarelo 1 1/2´</v>
          </cell>
          <cell r="C1545" t="str">
            <v>UN</v>
          </cell>
          <cell r="D1545">
            <v>95.8</v>
          </cell>
        </row>
        <row r="1546">
          <cell r="A1546" t="str">
            <v>O.07.000.063565</v>
          </cell>
          <cell r="B1546" t="str">
            <v>Registro de gaveta amarelo 2´</v>
          </cell>
          <cell r="C1546" t="str">
            <v>UN</v>
          </cell>
          <cell r="D1546">
            <v>130.46</v>
          </cell>
        </row>
        <row r="1547">
          <cell r="A1547" t="str">
            <v>O.07.000.063566</v>
          </cell>
          <cell r="B1547" t="str">
            <v>Registro de gaveta amarelo 2 1/2´</v>
          </cell>
          <cell r="C1547" t="str">
            <v>UN</v>
          </cell>
          <cell r="D1547">
            <v>327.98</v>
          </cell>
        </row>
        <row r="1548">
          <cell r="A1548" t="str">
            <v>O.07.000.063567</v>
          </cell>
          <cell r="B1548" t="str">
            <v>Registro de gaveta amarelo 3´</v>
          </cell>
          <cell r="C1548" t="str">
            <v>UN</v>
          </cell>
          <cell r="D1548">
            <v>513.08000000000004</v>
          </cell>
        </row>
        <row r="1549">
          <cell r="A1549" t="str">
            <v>O.07.000.063569</v>
          </cell>
          <cell r="B1549" t="str">
            <v>Registro de gaveta amarelo de 4´</v>
          </cell>
          <cell r="C1549" t="str">
            <v>UN</v>
          </cell>
          <cell r="D1549">
            <v>863.88</v>
          </cell>
        </row>
        <row r="1550">
          <cell r="A1550" t="str">
            <v>O.07.000.064006</v>
          </cell>
          <cell r="B1550" t="str">
            <v>Válvula de esfera monobloco em latão fundido/forjado, passagem plena, acionamento com alavanca, DN=1/2"</v>
          </cell>
          <cell r="C1550" t="str">
            <v>UN</v>
          </cell>
          <cell r="D1550">
            <v>23.74</v>
          </cell>
        </row>
        <row r="1551">
          <cell r="A1551" t="str">
            <v>O.07.000.068503</v>
          </cell>
          <cell r="B1551" t="str">
            <v>Luva de redução de 3/4´x 1/2´ para entrada de gás em latão</v>
          </cell>
          <cell r="C1551" t="str">
            <v>UN</v>
          </cell>
          <cell r="D1551">
            <v>22.43</v>
          </cell>
        </row>
        <row r="1552">
          <cell r="A1552" t="str">
            <v>O.07.000.068505</v>
          </cell>
          <cell r="B1552" t="str">
            <v>Pigtail para manômetro em latão (rabo de porco), DN 1/2´</v>
          </cell>
          <cell r="C1552" t="str">
            <v>UN</v>
          </cell>
          <cell r="D1552">
            <v>113.27</v>
          </cell>
        </row>
        <row r="1553">
          <cell r="A1553" t="str">
            <v>O.07.000.068512</v>
          </cell>
          <cell r="B1553" t="str">
            <v>Regulador de primeiro estágio, tipo alta pressão até 1,3 kgf/cm², vazão de 50 kg GLP/hora; ref. 76510/2 fabricação Alianca ou equivalente</v>
          </cell>
          <cell r="C1553" t="str">
            <v>UN</v>
          </cell>
          <cell r="D1553">
            <v>355.41</v>
          </cell>
        </row>
        <row r="1554">
          <cell r="A1554" t="str">
            <v>O.07.000.068516</v>
          </cell>
          <cell r="B1554" t="str">
            <v>Bico escalonado para gás 3/8´ em latão</v>
          </cell>
          <cell r="C1554" t="str">
            <v>UN</v>
          </cell>
          <cell r="D1554">
            <v>9.64</v>
          </cell>
        </row>
        <row r="1555">
          <cell r="A1555" t="str">
            <v>O.07.000.090509</v>
          </cell>
          <cell r="B1555" t="str">
            <v>Válvula de esfera monobloco em latão fundido/forjado, passagem plena, acionamento com alavanca, DN= 3/4"</v>
          </cell>
          <cell r="C1555" t="str">
            <v>UN</v>
          </cell>
          <cell r="D1555">
            <v>57.56</v>
          </cell>
        </row>
        <row r="1556">
          <cell r="A1556" t="str">
            <v>O.07.000.090510</v>
          </cell>
          <cell r="B1556" t="str">
            <v>Válvula de esfera monobloco em latão fundido/forjado, passagem plena, acionamento com alavanca, DN= 1"</v>
          </cell>
          <cell r="C1556" t="str">
            <v>UN</v>
          </cell>
          <cell r="D1556">
            <v>66.66</v>
          </cell>
        </row>
        <row r="1557">
          <cell r="A1557" t="str">
            <v>O.07.000.090513</v>
          </cell>
          <cell r="B1557" t="str">
            <v>Válvula de esfera monobloco em latão fundido, passagem plena, acionamento com alavanca, DN= 1.1/4´</v>
          </cell>
          <cell r="C1557" t="str">
            <v>UN</v>
          </cell>
          <cell r="D1557">
            <v>96.87</v>
          </cell>
        </row>
        <row r="1558">
          <cell r="A1558" t="str">
            <v>O.07.000.090518</v>
          </cell>
          <cell r="B1558" t="str">
            <v>Válvula de esfera monobloco em latão fundido/forjado, passagem plena, acionamento com alavanca, DN= 2"</v>
          </cell>
          <cell r="C1558" t="str">
            <v>UN</v>
          </cell>
          <cell r="D1558">
            <v>223.87</v>
          </cell>
        </row>
        <row r="1559">
          <cell r="A1559" t="str">
            <v>O.08.000.061342</v>
          </cell>
          <cell r="B1559" t="str">
            <v>Filtro ´Y´ corpo em bronze, pressão de serviço até 20,7 bar (PN 20), DN= 1 1/2´</v>
          </cell>
          <cell r="C1559" t="str">
            <v>UN</v>
          </cell>
          <cell r="D1559">
            <v>276.14</v>
          </cell>
        </row>
        <row r="1560">
          <cell r="A1560" t="str">
            <v>O.08.000.061343</v>
          </cell>
          <cell r="B1560" t="str">
            <v>Filtro ´Y´ corpo em bronze, pressão de serviço até 20,7 bar (PN 20), DN= 2´</v>
          </cell>
          <cell r="C1560" t="str">
            <v>UN</v>
          </cell>
          <cell r="D1560">
            <v>341.85</v>
          </cell>
        </row>
        <row r="1561">
          <cell r="A1561" t="str">
            <v>O.08.000.063001</v>
          </cell>
          <cell r="B1561" t="str">
            <v>Tubo de cobre flexível para sistema de ar condicionado, espessura 1/32" - diâmetro 3/16" (0,090 kg/m)</v>
          </cell>
          <cell r="C1561" t="str">
            <v>M</v>
          </cell>
          <cell r="D1561">
            <v>9.11</v>
          </cell>
        </row>
        <row r="1562">
          <cell r="A1562" t="str">
            <v>O.08.000.063002</v>
          </cell>
          <cell r="B1562" t="str">
            <v>Tubo de cobre flexível para sistema de ar condicionado, espessura 1/32" - diâmetro 1/4" (0,133 kg/m)</v>
          </cell>
          <cell r="C1562" t="str">
            <v>M</v>
          </cell>
          <cell r="D1562">
            <v>12.45</v>
          </cell>
        </row>
        <row r="1563">
          <cell r="A1563" t="str">
            <v>O.08.000.063003</v>
          </cell>
          <cell r="B1563" t="str">
            <v>Tubo de cobre flexível para sistema de ar condicionado, espessura 1/32" - diâmetro 5/16" (0,160 kg/m)</v>
          </cell>
          <cell r="C1563" t="str">
            <v>M</v>
          </cell>
          <cell r="D1563">
            <v>14.88</v>
          </cell>
        </row>
        <row r="1564">
          <cell r="A1564" t="str">
            <v>O.08.000.063004</v>
          </cell>
          <cell r="B1564" t="str">
            <v>Tubo de cobre flexível para sistema de ar condicionado, espessura 1/32" - diâmetro 3/8" (0,200 kg/m)</v>
          </cell>
          <cell r="C1564" t="str">
            <v>M</v>
          </cell>
          <cell r="D1564">
            <v>19.71</v>
          </cell>
        </row>
        <row r="1565">
          <cell r="A1565" t="str">
            <v>O.08.000.063005</v>
          </cell>
          <cell r="B1565" t="str">
            <v>Tubo de cobre flexível para sistema de ar condicionado, espessura 1/32" - diâmetro 1/2" (0,280 kg/m)</v>
          </cell>
          <cell r="C1565" t="str">
            <v>M</v>
          </cell>
          <cell r="D1565">
            <v>26.91</v>
          </cell>
        </row>
        <row r="1566">
          <cell r="A1566" t="str">
            <v>O.08.000.063006</v>
          </cell>
          <cell r="B1566" t="str">
            <v>Tubo de cobre flexível para sistema de ar condicionado, espessura 1/32" - diâmetro 5/8" (0,346 kg/m)</v>
          </cell>
          <cell r="C1566" t="str">
            <v>M</v>
          </cell>
          <cell r="D1566">
            <v>32.81</v>
          </cell>
        </row>
        <row r="1567">
          <cell r="A1567" t="str">
            <v>O.08.000.063007</v>
          </cell>
          <cell r="B1567" t="str">
            <v>Tubo de cobre flexível para sistema de ar condicionado, espessura 1/32" - diâmetro 3/4" (0,426 kg/m)</v>
          </cell>
          <cell r="C1567" t="str">
            <v>M</v>
          </cell>
          <cell r="D1567">
            <v>39.119999999999997</v>
          </cell>
        </row>
        <row r="1568">
          <cell r="A1568" t="str">
            <v>O.08.000.063010</v>
          </cell>
          <cell r="B1568" t="str">
            <v>Tubo de cobre sem costura, rígido, espessura 1/16", diâmetro 3/8" (0,353 kg/m)</v>
          </cell>
          <cell r="C1568" t="str">
            <v>M</v>
          </cell>
          <cell r="D1568">
            <v>36.68</v>
          </cell>
        </row>
        <row r="1569">
          <cell r="A1569" t="str">
            <v>O.08.000.063011</v>
          </cell>
          <cell r="B1569" t="str">
            <v>Tubo de cobre sem costura, rígido, espessura 1/16", diâmetro 1/2" (0,494 kg/m)</v>
          </cell>
          <cell r="C1569" t="str">
            <v>M</v>
          </cell>
          <cell r="D1569">
            <v>51.71</v>
          </cell>
        </row>
        <row r="1570">
          <cell r="A1570" t="str">
            <v>O.08.000.063012</v>
          </cell>
          <cell r="B1570" t="str">
            <v>Tubo de cobre sem costura, rígido, espessura 1/16", diâmetro 5/8" (0,635 kg/m)</v>
          </cell>
          <cell r="C1570" t="str">
            <v>M</v>
          </cell>
          <cell r="D1570">
            <v>63.74</v>
          </cell>
        </row>
        <row r="1571">
          <cell r="A1571" t="str">
            <v>O.08.000.063013</v>
          </cell>
          <cell r="B1571" t="str">
            <v>Tubo de cobre sem costura, rígido, espessura 1/16", diâmetro 3/4" (0,776 kg/m)</v>
          </cell>
          <cell r="C1571" t="str">
            <v>M</v>
          </cell>
          <cell r="D1571">
            <v>79.02</v>
          </cell>
        </row>
        <row r="1572">
          <cell r="A1572" t="str">
            <v>O.08.000.063014</v>
          </cell>
          <cell r="B1572" t="str">
            <v>Tubo de cobre sem costura, rígido, espessura 1/16", diâmetro 7/8" (0,918 kg/m)</v>
          </cell>
          <cell r="C1572" t="str">
            <v>M</v>
          </cell>
          <cell r="D1572">
            <v>94.8</v>
          </cell>
        </row>
        <row r="1573">
          <cell r="A1573" t="str">
            <v>O.08.000.063015</v>
          </cell>
          <cell r="B1573" t="str">
            <v>Tubo de cobre sem costura, rígido, espessura 1/16", diâmetro 1" (1,060 kg/m)</v>
          </cell>
          <cell r="C1573" t="str">
            <v>M</v>
          </cell>
          <cell r="D1573">
            <v>108.27</v>
          </cell>
        </row>
        <row r="1574">
          <cell r="A1574" t="str">
            <v>O.08.000.063016</v>
          </cell>
          <cell r="B1574" t="str">
            <v>Tubo de cobre sem costura, rígido, espessura 1/16", diâmetro 1 1/8" (1,200 kg/m)</v>
          </cell>
          <cell r="C1574" t="str">
            <v>M</v>
          </cell>
          <cell r="D1574">
            <v>121.01</v>
          </cell>
        </row>
        <row r="1575">
          <cell r="A1575" t="str">
            <v>O.08.000.063017</v>
          </cell>
          <cell r="B1575" t="str">
            <v>Tubo de cobre sem costura, rígido, espessura 1/16", diâmetro 1 1/4" (1,340 kg/m)</v>
          </cell>
          <cell r="C1575" t="str">
            <v>M</v>
          </cell>
          <cell r="D1575">
            <v>137.21</v>
          </cell>
        </row>
        <row r="1576">
          <cell r="A1576" t="str">
            <v>O.08.000.063018</v>
          </cell>
          <cell r="B1576" t="str">
            <v>Tubo de cobre sem costura, rígido, espessura 1/16", diâmetro 1 3/8" (1,480 kg/m)</v>
          </cell>
          <cell r="C1576" t="str">
            <v>M</v>
          </cell>
          <cell r="D1576">
            <v>154.07</v>
          </cell>
        </row>
        <row r="1577">
          <cell r="A1577" t="str">
            <v>O.08.000.063019</v>
          </cell>
          <cell r="B1577" t="str">
            <v>Tubo de cobre sem costura, rígido, espessura 1/16", diâmetro 1 1/2" (1,620 kg/m)</v>
          </cell>
          <cell r="C1577" t="str">
            <v>M</v>
          </cell>
          <cell r="D1577">
            <v>171.72</v>
          </cell>
        </row>
        <row r="1578">
          <cell r="A1578" t="str">
            <v>O.08.000.063020</v>
          </cell>
          <cell r="B1578" t="str">
            <v>Tubo de cobre sem costura, rígido, espessura 1/16", diâmetro 1 5/8" (1,760 kg/m)</v>
          </cell>
          <cell r="C1578" t="str">
            <v>M</v>
          </cell>
          <cell r="D1578">
            <v>187.34</v>
          </cell>
        </row>
        <row r="1579">
          <cell r="A1579" t="str">
            <v>O.08.000.063040</v>
          </cell>
          <cell r="B1579" t="str">
            <v>Tubo de cobre classe A, DN= 35mm (1 1/4´)</v>
          </cell>
          <cell r="C1579" t="str">
            <v>M</v>
          </cell>
          <cell r="D1579">
            <v>138.9</v>
          </cell>
        </row>
        <row r="1580">
          <cell r="A1580" t="str">
            <v>O.08.000.063041</v>
          </cell>
          <cell r="B1580" t="str">
            <v>Tubo de cobre classe A, DN= 42mm (1 1/2´)</v>
          </cell>
          <cell r="C1580" t="str">
            <v>M</v>
          </cell>
          <cell r="D1580">
            <v>175.9</v>
          </cell>
        </row>
        <row r="1581">
          <cell r="A1581" t="str">
            <v>O.08.000.063042</v>
          </cell>
          <cell r="B1581" t="str">
            <v>Tubo de cobre classe A, DN= 54mm (2´)</v>
          </cell>
          <cell r="C1581" t="str">
            <v>M</v>
          </cell>
          <cell r="D1581">
            <v>234.94</v>
          </cell>
        </row>
        <row r="1582">
          <cell r="A1582" t="str">
            <v>O.08.000.063043</v>
          </cell>
          <cell r="B1582" t="str">
            <v>Tubo de cobre classe A, DN= 66mm (2 1/2´)</v>
          </cell>
          <cell r="C1582" t="str">
            <v>M</v>
          </cell>
          <cell r="D1582">
            <v>298.95999999999998</v>
          </cell>
        </row>
        <row r="1583">
          <cell r="A1583" t="str">
            <v>O.08.000.063044</v>
          </cell>
          <cell r="B1583" t="str">
            <v>Tubo de cobre classe A, DN= 79mm (3´)</v>
          </cell>
          <cell r="C1583" t="str">
            <v>M</v>
          </cell>
          <cell r="D1583">
            <v>449.14</v>
          </cell>
        </row>
        <row r="1584">
          <cell r="A1584" t="str">
            <v>O.08.000.063045</v>
          </cell>
          <cell r="B1584" t="str">
            <v>Tubo de cobre classe A, DN= 104mm (4´)</v>
          </cell>
          <cell r="C1584" t="str">
            <v>M</v>
          </cell>
          <cell r="D1584">
            <v>539.87</v>
          </cell>
        </row>
        <row r="1585">
          <cell r="A1585" t="str">
            <v>O.08.000.063046</v>
          </cell>
          <cell r="B1585" t="str">
            <v>Tubo de cobre classe A, DN= 15mm (1/2´)</v>
          </cell>
          <cell r="C1585" t="str">
            <v>M</v>
          </cell>
          <cell r="D1585">
            <v>42.04</v>
          </cell>
        </row>
        <row r="1586">
          <cell r="A1586" t="str">
            <v>O.08.000.063047</v>
          </cell>
          <cell r="B1586" t="str">
            <v>Tubo de cobre classe A, DN= 22mm (3/4´)</v>
          </cell>
          <cell r="C1586" t="str">
            <v>M</v>
          </cell>
          <cell r="D1586">
            <v>65.25</v>
          </cell>
        </row>
        <row r="1587">
          <cell r="A1587" t="str">
            <v>O.08.000.063048</v>
          </cell>
          <cell r="B1587" t="str">
            <v>Tubo de cobre classe A, DN= 28mm (1´)</v>
          </cell>
          <cell r="C1587" t="str">
            <v>M</v>
          </cell>
          <cell r="D1587">
            <v>82.61</v>
          </cell>
        </row>
        <row r="1588">
          <cell r="A1588" t="str">
            <v>O.08.000.063049</v>
          </cell>
          <cell r="B1588" t="str">
            <v>Tubo de cobre classe E, DN= 22mm (3/4´)</v>
          </cell>
          <cell r="C1588" t="str">
            <v>M</v>
          </cell>
          <cell r="D1588">
            <v>47.39</v>
          </cell>
        </row>
        <row r="1589">
          <cell r="A1589" t="str">
            <v>O.08.000.063050</v>
          </cell>
          <cell r="B1589" t="str">
            <v>Tubo de cobre classe E, DN= 28mm (1´)</v>
          </cell>
          <cell r="C1589" t="str">
            <v>M</v>
          </cell>
          <cell r="D1589">
            <v>57.27</v>
          </cell>
        </row>
        <row r="1590">
          <cell r="A1590" t="str">
            <v>O.08.000.063051</v>
          </cell>
          <cell r="B1590" t="str">
            <v>Tubo de cobre classe E, DN= 35mm (1 1/4´)</v>
          </cell>
          <cell r="C1590" t="str">
            <v>M</v>
          </cell>
          <cell r="D1590">
            <v>103.81</v>
          </cell>
        </row>
        <row r="1591">
          <cell r="A1591" t="str">
            <v>O.08.000.063052</v>
          </cell>
          <cell r="B1591" t="str">
            <v>Tubo de cobre classe E, DN= 42mm (1 1/2´)</v>
          </cell>
          <cell r="C1591" t="str">
            <v>M</v>
          </cell>
          <cell r="D1591">
            <v>138.11000000000001</v>
          </cell>
        </row>
        <row r="1592">
          <cell r="A1592" t="str">
            <v>O.08.000.063053</v>
          </cell>
          <cell r="B1592" t="str">
            <v>Tubo de cobre classe E, DN= 54mm (2´)</v>
          </cell>
          <cell r="C1592" t="str">
            <v>M</v>
          </cell>
          <cell r="D1592">
            <v>179.92</v>
          </cell>
        </row>
        <row r="1593">
          <cell r="A1593" t="str">
            <v>O.08.000.063054</v>
          </cell>
          <cell r="B1593" t="str">
            <v>Tubo de cobre classe E, DN= 66mm (2 1/2´)</v>
          </cell>
          <cell r="C1593" t="str">
            <v>M</v>
          </cell>
          <cell r="D1593">
            <v>252.46</v>
          </cell>
        </row>
        <row r="1594">
          <cell r="A1594" t="str">
            <v>O.08.000.069515</v>
          </cell>
          <cell r="B1594" t="str">
            <v>Torneira de boia em cobre de 3/4´</v>
          </cell>
          <cell r="C1594" t="str">
            <v>UN</v>
          </cell>
          <cell r="D1594">
            <v>85.98</v>
          </cell>
        </row>
        <row r="1595">
          <cell r="A1595" t="str">
            <v>O.08.000.069516</v>
          </cell>
          <cell r="B1595" t="str">
            <v>Torneira de boia em cobre de 1´</v>
          </cell>
          <cell r="C1595" t="str">
            <v>UN</v>
          </cell>
          <cell r="D1595">
            <v>107.93</v>
          </cell>
        </row>
        <row r="1596">
          <cell r="A1596" t="str">
            <v>O.08.000.069517</v>
          </cell>
          <cell r="B1596" t="str">
            <v>Torneira de boia em cobre de 1 1/2´</v>
          </cell>
          <cell r="C1596" t="str">
            <v>UN</v>
          </cell>
          <cell r="D1596">
            <v>240.35</v>
          </cell>
        </row>
        <row r="1597">
          <cell r="A1597" t="str">
            <v>O.08.000.069518</v>
          </cell>
          <cell r="B1597" t="str">
            <v>Torneira de boia em cobre de 2´</v>
          </cell>
          <cell r="C1597" t="str">
            <v>UN</v>
          </cell>
          <cell r="D1597">
            <v>295.39</v>
          </cell>
        </row>
        <row r="1598">
          <cell r="A1598" t="str">
            <v>O.08.000.069522</v>
          </cell>
          <cell r="B1598" t="str">
            <v>Torneira de boia em cobre de 1 1/4´</v>
          </cell>
          <cell r="C1598" t="str">
            <v>UN</v>
          </cell>
          <cell r="D1598">
            <v>226.91</v>
          </cell>
        </row>
        <row r="1599">
          <cell r="A1599" t="str">
            <v>O.08.000.069523</v>
          </cell>
          <cell r="B1599" t="str">
            <v>Torneira de boia em cobre de 2 1/2´</v>
          </cell>
          <cell r="C1599" t="str">
            <v>UN</v>
          </cell>
          <cell r="D1599">
            <v>1386.7</v>
          </cell>
        </row>
        <row r="1600">
          <cell r="A1600" t="str">
            <v>O.09.000.063500</v>
          </cell>
          <cell r="B1600" t="str">
            <v>Válvula de gaveta em bronze com haste ascendente e extremidades rosqueáveis, classe 150 libras para vapor saturado e 300 libras para água, óleo e gás, DN= 4´</v>
          </cell>
          <cell r="C1600" t="str">
            <v>UN</v>
          </cell>
          <cell r="D1600">
            <v>5457.15</v>
          </cell>
        </row>
        <row r="1601">
          <cell r="A1601" t="str">
            <v>O.09.000.063503</v>
          </cell>
          <cell r="B1601" t="str">
            <v>Válvula de gaveta em bronze com haste não ascendente e extremidades rosqueáveis, classe 150lbs para vapor saturado e classe 300lbs para água, óleo e gás, DN= 4´</v>
          </cell>
          <cell r="C1601" t="str">
            <v>UN</v>
          </cell>
          <cell r="D1601">
            <v>1970.49</v>
          </cell>
        </row>
        <row r="1602">
          <cell r="A1602" t="str">
            <v>O.09.000.063504</v>
          </cell>
          <cell r="B1602" t="str">
            <v>Válvula de gaveta em bronze com haste não ascendente e extremidades rosqueáveis, classe 150lbs para vapor saturado e classe 300lbs para água, óleo e gás, DN= 2´</v>
          </cell>
          <cell r="C1602" t="str">
            <v>UN</v>
          </cell>
          <cell r="D1602">
            <v>373.4</v>
          </cell>
        </row>
        <row r="1603">
          <cell r="A1603" t="str">
            <v>O.09.000.063507</v>
          </cell>
          <cell r="B1603" t="str">
            <v>Válvula de gaveta em bronze com haste não ascendente e extremidades rosqueáveis, classe 125 libras, para vapor saturado e 200 libras para água, óleo e gás, DN= 3/4´</v>
          </cell>
          <cell r="C1603" t="str">
            <v>UN</v>
          </cell>
          <cell r="D1603">
            <v>66.239999999999995</v>
          </cell>
        </row>
        <row r="1604">
          <cell r="A1604" t="str">
            <v>O.09.000.063541</v>
          </cell>
          <cell r="B1604" t="str">
            <v>Válvula de gaveta em bronze com haste não ascendente e extremidades rosqueáveis, classe 125 libras, para vapor e classe 200 libras, para água, óleo e gás, DN= 1´</v>
          </cell>
          <cell r="C1604" t="str">
            <v>UN</v>
          </cell>
          <cell r="D1604">
            <v>78.97</v>
          </cell>
        </row>
        <row r="1605">
          <cell r="A1605" t="str">
            <v>O.09.000.063542</v>
          </cell>
          <cell r="B1605" t="str">
            <v>Válvula de gaveta em bronze com haste não ascendente e extremidades rosqueáveis, classe 125 libras, para vapor e classe 200 libras, para água, óleo e gás, DN= 1 1/2´</v>
          </cell>
          <cell r="C1605" t="str">
            <v>UN</v>
          </cell>
          <cell r="D1605">
            <v>104.86</v>
          </cell>
        </row>
        <row r="1606">
          <cell r="A1606" t="str">
            <v>O.09.000.063543</v>
          </cell>
          <cell r="B1606" t="str">
            <v>Válvula de gaveta em bronze com haste não ascendente e extremidades rosqueáveis, classe 125 libras, para vapor e classe 200 libras, para água, óleo e gás, DN= 2 1/2´</v>
          </cell>
          <cell r="C1606" t="str">
            <v>UN</v>
          </cell>
          <cell r="D1606">
            <v>421.9</v>
          </cell>
        </row>
        <row r="1607">
          <cell r="A1607" t="str">
            <v>O.09.000.063544</v>
          </cell>
          <cell r="B1607" t="str">
            <v>Válvula de gaveta em bronze com haste não ascendente e extremidades rosqueáveis, classe 125 libras, para vapor e classe 200 libras, para água, óleo e gás, DN= 3´</v>
          </cell>
          <cell r="C1607" t="str">
            <v>UN</v>
          </cell>
          <cell r="D1607">
            <v>609.45000000000005</v>
          </cell>
        </row>
        <row r="1608">
          <cell r="A1608" t="str">
            <v>O.09.000.063551</v>
          </cell>
          <cell r="B1608" t="str">
            <v>Hidrômetro em bronze, diâmetro 25 mm (1), vazão máxima de trabalho de 10 m³/h</v>
          </cell>
          <cell r="C1608" t="str">
            <v>UN</v>
          </cell>
          <cell r="D1608">
            <v>627.59</v>
          </cell>
        </row>
        <row r="1609">
          <cell r="A1609" t="str">
            <v>O.09.000.063552</v>
          </cell>
          <cell r="B1609" t="str">
            <v>Hidrômetro em bronze, diâmetro 40 mm (1 1/2)</v>
          </cell>
          <cell r="C1609" t="str">
            <v>UN</v>
          </cell>
          <cell r="D1609">
            <v>987.07</v>
          </cell>
        </row>
        <row r="1610">
          <cell r="A1610" t="str">
            <v>O.09.000.064001</v>
          </cell>
          <cell r="B1610" t="str">
            <v>Válvula de gaveta em bronze com haste não ascendente e extremidades rosqueáveis, classe 125 libras para vapor e classe 200 libras, para água, óleo e gás, DN= 6´</v>
          </cell>
          <cell r="C1610" t="str">
            <v>UN</v>
          </cell>
          <cell r="D1610">
            <v>6459.62</v>
          </cell>
        </row>
        <row r="1611">
          <cell r="A1611" t="str">
            <v>O.09.000.064005</v>
          </cell>
          <cell r="B1611" t="str">
            <v>Válvula de gaveta em bronze com haste não ascendente e extremidades rosqueáveis, classe 125 libras para vapor e classe 200 libras para água, óleo e gás, DN= 2´</v>
          </cell>
          <cell r="C1611" t="str">
            <v>UN</v>
          </cell>
          <cell r="D1611">
            <v>160.18</v>
          </cell>
        </row>
        <row r="1612">
          <cell r="A1612" t="str">
            <v>O.09.000.064009</v>
          </cell>
          <cell r="B1612" t="str">
            <v>Válvula de gaveta em bronze com haste não ascendente e extremidades rosqueáveis, classe 125 libras, para vapor e classe 200 libras, para água, óleo e gás, DN= 1 1/4´</v>
          </cell>
          <cell r="C1612" t="str">
            <v>UN</v>
          </cell>
          <cell r="D1612">
            <v>99.22</v>
          </cell>
        </row>
        <row r="1613">
          <cell r="A1613" t="str">
            <v>O.09.000.064016</v>
          </cell>
          <cell r="B1613" t="str">
            <v>Válvula de retenção horizontal em bronze 3/4´</v>
          </cell>
          <cell r="C1613" t="str">
            <v>UN</v>
          </cell>
          <cell r="D1613">
            <v>99.95</v>
          </cell>
        </row>
        <row r="1614">
          <cell r="A1614" t="str">
            <v>O.09.000.064017</v>
          </cell>
          <cell r="B1614" t="str">
            <v>Válvula de retenção horizontal em bronze 1´</v>
          </cell>
          <cell r="C1614" t="str">
            <v>UN</v>
          </cell>
          <cell r="D1614">
            <v>124.29</v>
          </cell>
        </row>
        <row r="1615">
          <cell r="A1615" t="str">
            <v>O.09.000.064018</v>
          </cell>
          <cell r="B1615" t="str">
            <v>Válvula de retenção horizontal em bronze 1 1/4´</v>
          </cell>
          <cell r="C1615" t="str">
            <v>UN</v>
          </cell>
          <cell r="D1615">
            <v>174.51</v>
          </cell>
        </row>
        <row r="1616">
          <cell r="A1616" t="str">
            <v>O.09.000.064019</v>
          </cell>
          <cell r="B1616" t="str">
            <v>Válvula de retenção horizontal em bronze 1 1/2´</v>
          </cell>
          <cell r="C1616" t="str">
            <v>UN</v>
          </cell>
          <cell r="D1616">
            <v>207.34</v>
          </cell>
        </row>
        <row r="1617">
          <cell r="A1617" t="str">
            <v>O.09.000.064020</v>
          </cell>
          <cell r="B1617" t="str">
            <v>Válvula de retenção horizontal em bronze 2´</v>
          </cell>
          <cell r="C1617" t="str">
            <v>UN</v>
          </cell>
          <cell r="D1617">
            <v>283.77999999999997</v>
          </cell>
        </row>
        <row r="1618">
          <cell r="A1618" t="str">
            <v>O.09.000.064021</v>
          </cell>
          <cell r="B1618" t="str">
            <v>Válvula de retenção horizontal em bronze 2 1/2´</v>
          </cell>
          <cell r="C1618" t="str">
            <v>UN</v>
          </cell>
          <cell r="D1618">
            <v>487.98</v>
          </cell>
        </row>
        <row r="1619">
          <cell r="A1619" t="str">
            <v>O.09.000.064022</v>
          </cell>
          <cell r="B1619" t="str">
            <v>Válvula de retenção horizontal em bronze 3´</v>
          </cell>
          <cell r="C1619" t="str">
            <v>UN</v>
          </cell>
          <cell r="D1619">
            <v>596.16</v>
          </cell>
        </row>
        <row r="1620">
          <cell r="A1620" t="str">
            <v>O.09.000.064023</v>
          </cell>
          <cell r="B1620" t="str">
            <v>Válvula de retenção horizontal em bronze 4´</v>
          </cell>
          <cell r="C1620" t="str">
            <v>UN</v>
          </cell>
          <cell r="D1620">
            <v>1018.99</v>
          </cell>
        </row>
        <row r="1621">
          <cell r="A1621" t="str">
            <v>O.09.000.064025</v>
          </cell>
          <cell r="B1621" t="str">
            <v>Válvula globo em bronze com extremidades roscáveis, classe 150lbs para vapor saturado e classe 300lbs para água, óleo e gás, DN= 3/4´</v>
          </cell>
          <cell r="C1621" t="str">
            <v>UN</v>
          </cell>
          <cell r="D1621">
            <v>186.01</v>
          </cell>
        </row>
        <row r="1622">
          <cell r="A1622" t="str">
            <v>O.09.000.064027</v>
          </cell>
          <cell r="B1622" t="str">
            <v>Válvula retenção pé com crivo em bronze, DN= 1´</v>
          </cell>
          <cell r="C1622" t="str">
            <v>UN</v>
          </cell>
          <cell r="D1622">
            <v>82.24</v>
          </cell>
        </row>
        <row r="1623">
          <cell r="A1623" t="str">
            <v>O.09.000.064028</v>
          </cell>
          <cell r="B1623" t="str">
            <v>Válvula retenção pé com crivo em bronze, DN= 1 1/4´</v>
          </cell>
          <cell r="C1623" t="str">
            <v>UN</v>
          </cell>
          <cell r="D1623">
            <v>113.99</v>
          </cell>
        </row>
        <row r="1624">
          <cell r="A1624" t="str">
            <v>O.09.000.064029</v>
          </cell>
          <cell r="B1624" t="str">
            <v>Válvula retenção pé com crivo em bronze, DN= 1 1/2´</v>
          </cell>
          <cell r="C1624" t="str">
            <v>UN</v>
          </cell>
          <cell r="D1624">
            <v>140.09</v>
          </cell>
        </row>
        <row r="1625">
          <cell r="A1625" t="str">
            <v>O.09.000.064030</v>
          </cell>
          <cell r="B1625" t="str">
            <v>Válvula retenção pé com crivo em bronze, DN= 2´</v>
          </cell>
          <cell r="C1625" t="str">
            <v>UN</v>
          </cell>
          <cell r="D1625">
            <v>191.44</v>
          </cell>
        </row>
        <row r="1626">
          <cell r="A1626" t="str">
            <v>O.09.000.064031</v>
          </cell>
          <cell r="B1626" t="str">
            <v>Válvula retenção pé com crivo em bronze, DN= 2 1/2´</v>
          </cell>
          <cell r="C1626" t="str">
            <v>UN</v>
          </cell>
          <cell r="D1626">
            <v>308.45999999999998</v>
          </cell>
        </row>
        <row r="1627">
          <cell r="A1627" t="str">
            <v>O.09.000.064032</v>
          </cell>
          <cell r="B1627" t="str">
            <v>Válvula retenção pé com crivo em bronze, DN= 3´</v>
          </cell>
          <cell r="C1627" t="str">
            <v>UN</v>
          </cell>
          <cell r="D1627">
            <v>456.36</v>
          </cell>
        </row>
        <row r="1628">
          <cell r="A1628" t="str">
            <v>O.09.000.064033</v>
          </cell>
          <cell r="B1628" t="str">
            <v>Válvula globo em bronze com extremidades roscáveis, classe 150lbs para vapor saturado, classe 300lbs para água, óleo e gás, DN= 1´</v>
          </cell>
          <cell r="C1628" t="str">
            <v>UN</v>
          </cell>
          <cell r="D1628">
            <v>257.94</v>
          </cell>
        </row>
        <row r="1629">
          <cell r="A1629" t="str">
            <v>O.09.000.064034</v>
          </cell>
          <cell r="B1629" t="str">
            <v>Válvula retenção pé com crivo em bronze, DN= 4´</v>
          </cell>
          <cell r="C1629" t="str">
            <v>UN</v>
          </cell>
          <cell r="D1629">
            <v>879.14</v>
          </cell>
        </row>
        <row r="1630">
          <cell r="A1630" t="str">
            <v>O.09.000.064037</v>
          </cell>
          <cell r="B1630" t="str">
            <v>Válvula globo em bronze com extremidades roscáveis, classe 150lbs para vapor saturado, classe 300lbs para água, óleo e gás, DN= 1 1/2´</v>
          </cell>
          <cell r="C1630" t="str">
            <v>UN</v>
          </cell>
          <cell r="D1630">
            <v>503.46</v>
          </cell>
        </row>
        <row r="1631">
          <cell r="A1631" t="str">
            <v>O.09.000.064038</v>
          </cell>
          <cell r="B1631" t="str">
            <v>Válvula globo em bronze com extremidades roscáveis, classe 150lbs para vapor saturado, classe 300lbs para água, óleo e gás, DN= 2´</v>
          </cell>
          <cell r="C1631" t="str">
            <v>UN</v>
          </cell>
          <cell r="D1631">
            <v>616.64</v>
          </cell>
        </row>
        <row r="1632">
          <cell r="A1632" t="str">
            <v>O.09.000.064048</v>
          </cell>
          <cell r="B1632" t="str">
            <v>Válvula globo em bronze com extremidades roscáveis, classe 150lbs para vapor saturado, 300lbs para água, óleo e gás, DN= 2 1/2´</v>
          </cell>
          <cell r="C1632" t="str">
            <v>UN</v>
          </cell>
          <cell r="D1632">
            <v>994.1</v>
          </cell>
        </row>
        <row r="1633">
          <cell r="A1633" t="str">
            <v>O.09.000.064050</v>
          </cell>
          <cell r="B1633" t="str">
            <v>Válvula globo em bronze com extremidades roscáveis, classe 125lb para vapor saturado, classe 200 libras para água, óleo e gás, DN= 2´</v>
          </cell>
          <cell r="C1633" t="str">
            <v>UN</v>
          </cell>
          <cell r="D1633">
            <v>466.58</v>
          </cell>
        </row>
        <row r="1634">
          <cell r="A1634" t="str">
            <v>O.09.000.064051</v>
          </cell>
          <cell r="B1634" t="str">
            <v>Válvula globo em bronze com extremidades roscáveis, classe 150lbs para vapor saturado, classe 300lbs para água, óleo e gás, D= 4´</v>
          </cell>
          <cell r="C1634" t="str">
            <v>UN</v>
          </cell>
          <cell r="D1634">
            <v>5043.7</v>
          </cell>
        </row>
        <row r="1635">
          <cell r="A1635" t="str">
            <v>O.09.000.064061</v>
          </cell>
          <cell r="B1635" t="str">
            <v>Válvula de retenção vertical em bronze 1´</v>
          </cell>
          <cell r="C1635" t="str">
            <v>UN</v>
          </cell>
          <cell r="D1635">
            <v>80.739999999999995</v>
          </cell>
        </row>
        <row r="1636">
          <cell r="A1636" t="str">
            <v>O.09.000.064062</v>
          </cell>
          <cell r="B1636" t="str">
            <v>Válvula de retenção vertical em bronze 1 1/4´</v>
          </cell>
          <cell r="C1636" t="str">
            <v>UN</v>
          </cell>
          <cell r="D1636">
            <v>110.71</v>
          </cell>
        </row>
        <row r="1637">
          <cell r="A1637" t="str">
            <v>O.09.000.064063</v>
          </cell>
          <cell r="B1637" t="str">
            <v>Válvula de retenção vertical em bronze 1 1/2´</v>
          </cell>
          <cell r="C1637" t="str">
            <v>UN</v>
          </cell>
          <cell r="D1637">
            <v>139.26</v>
          </cell>
        </row>
        <row r="1638">
          <cell r="A1638" t="str">
            <v>O.09.000.064064</v>
          </cell>
          <cell r="B1638" t="str">
            <v>Válvula de retenção vertical em bronze 2´</v>
          </cell>
          <cell r="C1638" t="str">
            <v>UN</v>
          </cell>
          <cell r="D1638">
            <v>195.33</v>
          </cell>
        </row>
        <row r="1639">
          <cell r="A1639" t="str">
            <v>O.09.000.064065</v>
          </cell>
          <cell r="B1639" t="str">
            <v>Válvula de retenção vertical em bronze 2 1/2´</v>
          </cell>
          <cell r="C1639" t="str">
            <v>UN</v>
          </cell>
          <cell r="D1639">
            <v>324.58</v>
          </cell>
        </row>
        <row r="1640">
          <cell r="A1640" t="str">
            <v>O.09.000.064066</v>
          </cell>
          <cell r="B1640" t="str">
            <v>Válvula de retenção vertical em bronze 3´</v>
          </cell>
          <cell r="C1640" t="str">
            <v>UN</v>
          </cell>
          <cell r="D1640">
            <v>486.33</v>
          </cell>
        </row>
        <row r="1641">
          <cell r="A1641" t="str">
            <v>O.09.000.064068</v>
          </cell>
          <cell r="B1641" t="str">
            <v>Válvula de retenção vertical em bronze de 4´ - com flange</v>
          </cell>
          <cell r="C1641" t="str">
            <v>UN</v>
          </cell>
          <cell r="D1641">
            <v>834.53</v>
          </cell>
        </row>
        <row r="1642">
          <cell r="A1642" t="str">
            <v>O.09.000.064172</v>
          </cell>
          <cell r="B1642" t="str">
            <v>Válvula globo em bronze com extremidades roscáveis, classe 150lbs para vapor saturado, classe 300lbs para água, óleo e gás, D= 3´</v>
          </cell>
          <cell r="C1642" t="str">
            <v>UN</v>
          </cell>
          <cell r="D1642">
            <v>2094.04</v>
          </cell>
        </row>
        <row r="1643">
          <cell r="A1643" t="str">
            <v>O.09.000.064187</v>
          </cell>
          <cell r="B1643" t="str">
            <v>Válvula de gaveta, corpo em bronze, extremidades roscáveis, haste fixa, classe 150 libras, DN=1/2´</v>
          </cell>
          <cell r="C1643" t="str">
            <v>UN</v>
          </cell>
          <cell r="D1643">
            <v>107.69</v>
          </cell>
        </row>
        <row r="1644">
          <cell r="A1644" t="str">
            <v>O.09.000.064188</v>
          </cell>
          <cell r="B1644" t="str">
            <v>Válvula de gaveta, corpo em bronze, extremidades roscáveis, haste fixa, classe 150 libras, DN=3/4´</v>
          </cell>
          <cell r="C1644" t="str">
            <v>UN</v>
          </cell>
          <cell r="D1644">
            <v>129.85</v>
          </cell>
        </row>
        <row r="1645">
          <cell r="A1645" t="str">
            <v>O.09.000.064189</v>
          </cell>
          <cell r="B1645" t="str">
            <v>Válvula de gaveta, corpo em bronze, extremidades roscáveis, haste fixa, classe 150 libras, DN=1´</v>
          </cell>
          <cell r="C1645" t="str">
            <v>UN</v>
          </cell>
          <cell r="D1645">
            <v>179.31</v>
          </cell>
        </row>
        <row r="1646">
          <cell r="A1646" t="str">
            <v>O.09.000.064190</v>
          </cell>
          <cell r="B1646" t="str">
            <v>Válvula de gaveta, corpo em bronze, extremidades roscáveis, haste fixa, classe 150 libras, DN=1 1/4´</v>
          </cell>
          <cell r="C1646" t="str">
            <v>UN</v>
          </cell>
          <cell r="D1646">
            <v>218.09</v>
          </cell>
        </row>
        <row r="1647">
          <cell r="A1647" t="str">
            <v>O.09.000.064191</v>
          </cell>
          <cell r="B1647" t="str">
            <v>Válvula globo, corpo em bronze,extremidades roscáveis, haste ascendente, classe 150 libras, DN=1/2´</v>
          </cell>
          <cell r="C1647" t="str">
            <v>UN</v>
          </cell>
          <cell r="D1647">
            <v>143.47999999999999</v>
          </cell>
        </row>
        <row r="1648">
          <cell r="A1648" t="str">
            <v>O.09.000.064192</v>
          </cell>
          <cell r="B1648" t="str">
            <v>Válvula globo, corpo em bronze,extremidades roscáveis, haste ascendente, classe 150 libras, DN=1 1/4´</v>
          </cell>
          <cell r="C1648" t="str">
            <v>UN</v>
          </cell>
          <cell r="D1648">
            <v>369.39</v>
          </cell>
        </row>
        <row r="1649">
          <cell r="A1649" t="str">
            <v>O.09.000.064193</v>
          </cell>
          <cell r="B1649" t="str">
            <v>Filtro Y, corpo em aço carbono, tela removível em aço inox, classe 150 libras, DN=1/2´</v>
          </cell>
          <cell r="C1649" t="str">
            <v>UN</v>
          </cell>
          <cell r="D1649">
            <v>177.97</v>
          </cell>
        </row>
        <row r="1650">
          <cell r="A1650" t="str">
            <v>O.09.000.064194</v>
          </cell>
          <cell r="B1650" t="str">
            <v>Filtro Y, corpo em aço carbono, tela removível em aço inox, classe 150 libras, DN=3,4´</v>
          </cell>
          <cell r="C1650" t="str">
            <v>UN</v>
          </cell>
          <cell r="D1650">
            <v>229.54</v>
          </cell>
        </row>
        <row r="1651">
          <cell r="A1651" t="str">
            <v>O.09.000.064195</v>
          </cell>
          <cell r="B1651" t="str">
            <v>Filtro Y, corpo em aço carbono, tela removível em aço inox, classe 150 libras, DN=1´</v>
          </cell>
          <cell r="C1651" t="str">
            <v>UN</v>
          </cell>
          <cell r="D1651">
            <v>286.77999999999997</v>
          </cell>
        </row>
        <row r="1652">
          <cell r="A1652" t="str">
            <v>O.09.000.064196</v>
          </cell>
          <cell r="B1652" t="str">
            <v>Filtro Y, corpo em aço carbono, tela removível em aço inox, classe 150 libras, DN=1 1/4´</v>
          </cell>
          <cell r="C1652" t="str">
            <v>UN</v>
          </cell>
          <cell r="D1652">
            <v>376.44</v>
          </cell>
        </row>
        <row r="1653">
          <cell r="A1653" t="str">
            <v>O.09.000.064202</v>
          </cell>
          <cell r="B1653" t="str">
            <v>Válvula automática redutora de pressão, de ação direta, corpo em bronze, extremidades roscadas, para água, ar, óleo e gás, PE=200psi e PS=20 à 90psi, DN=11/4´</v>
          </cell>
          <cell r="C1653" t="str">
            <v>UN</v>
          </cell>
          <cell r="D1653">
            <v>5716.61</v>
          </cell>
        </row>
        <row r="1654">
          <cell r="A1654" t="str">
            <v>O.09.000.064203</v>
          </cell>
          <cell r="B1654" t="str">
            <v>Válvula automática de redução de pressão, de ação direta, corpo em bronze, extremidades roscadas, para água, ar, óleo e gás, PE=200psi e PS=20 à 90psi, DN=2´</v>
          </cell>
          <cell r="C1654" t="str">
            <v>UN</v>
          </cell>
          <cell r="D1654">
            <v>5954.96</v>
          </cell>
        </row>
        <row r="1655">
          <cell r="A1655" t="str">
            <v>O.09.000.064215</v>
          </cell>
          <cell r="B1655" t="str">
            <v>Válvula de gaveta em bronze com fecho rápido sem acabamento, DN= 1 1/2´</v>
          </cell>
          <cell r="C1655" t="str">
            <v>UN</v>
          </cell>
          <cell r="D1655">
            <v>490.97</v>
          </cell>
        </row>
        <row r="1656">
          <cell r="A1656" t="str">
            <v>O.09.000.068531</v>
          </cell>
          <cell r="B1656" t="str">
            <v>Filtro tipo ´Y´ corpo em bronze, tela (filtro) em aço inoxidável, extremidades roscáveis, para gás, DN= 2´</v>
          </cell>
          <cell r="C1656" t="str">
            <v>UN</v>
          </cell>
          <cell r="D1656">
            <v>424.06</v>
          </cell>
        </row>
        <row r="1657">
          <cell r="A1657" t="str">
            <v>O.09.000.090132</v>
          </cell>
          <cell r="B1657" t="str">
            <v>Válvula globo angular de 45° em bronze ou latão, classe de pressão mínima 14kgf/cm², para recalque de rede de incêndio, DN= 2 1/2´; ref. Buckaspiero ou equivalente</v>
          </cell>
          <cell r="C1657" t="str">
            <v>UN</v>
          </cell>
          <cell r="D1657">
            <v>348.43</v>
          </cell>
        </row>
        <row r="1658">
          <cell r="A1658" t="str">
            <v>O.09.000.092041</v>
          </cell>
          <cell r="B1658" t="str">
            <v>Válvula de gaveta em bronze com haste ascendente e extremidades rosqueáveis, classe 150lbs para vapor saturado, classe 300lbs para água, óleo e gás, DN= 1/2´</v>
          </cell>
          <cell r="C1658" t="str">
            <v>UN</v>
          </cell>
          <cell r="D1658">
            <v>133.80000000000001</v>
          </cell>
        </row>
        <row r="1659">
          <cell r="A1659" t="str">
            <v>O.10.000.065502</v>
          </cell>
          <cell r="B1659" t="str">
            <v>Bacia sifonada de louça branca 6 litros; ref. linha Sabará ou Diamantina da Icasa, linha Ravena da Deca, ou equivalente</v>
          </cell>
          <cell r="C1659" t="str">
            <v>UN</v>
          </cell>
          <cell r="D1659">
            <v>162.24</v>
          </cell>
        </row>
        <row r="1660">
          <cell r="A1660" t="str">
            <v>O.10.000.065506</v>
          </cell>
          <cell r="B1660" t="str">
            <v>Bacia turca de louça branca, 6 litros com sifão, linha Institucional da Celite ou equivalente</v>
          </cell>
          <cell r="C1660" t="str">
            <v>UN</v>
          </cell>
          <cell r="D1660">
            <v>646.19000000000005</v>
          </cell>
        </row>
        <row r="1661">
          <cell r="A1661" t="str">
            <v>O.10.000.065508</v>
          </cell>
          <cell r="B1661" t="str">
            <v>Lavatório de louça, branco, com coluna de 46x56cm; referência comercial lL-7 + lC7 da Icasa ou equivalente</v>
          </cell>
          <cell r="C1661" t="str">
            <v>UN</v>
          </cell>
          <cell r="D1661">
            <v>201.54</v>
          </cell>
        </row>
        <row r="1662">
          <cell r="A1662" t="str">
            <v>O.10.000.065509</v>
          </cell>
          <cell r="B1662" t="str">
            <v>Lavatório de louça, sem coluna de 46 x 36 cm; ref. Icasa, Sabará, Deca Ravena</v>
          </cell>
          <cell r="C1662" t="str">
            <v>UN</v>
          </cell>
          <cell r="D1662">
            <v>67.260000000000005</v>
          </cell>
        </row>
        <row r="1663">
          <cell r="A1663" t="str">
            <v>O.10.000.065514</v>
          </cell>
          <cell r="B1663" t="str">
            <v>Papeleira de louça de embutir, 15x15cm / 18x18cm, inclusive rolete de plástico, ref. Celite, Hervy, Deca ou equivalente</v>
          </cell>
          <cell r="C1663" t="str">
            <v>UN</v>
          </cell>
          <cell r="D1663">
            <v>54.3</v>
          </cell>
        </row>
        <row r="1664">
          <cell r="A1664" t="str">
            <v>O.10.000.065516</v>
          </cell>
          <cell r="B1664" t="str">
            <v>Meia saboneteira de louça de embutir 7,5x15cm / 10,5x17,5cm, ref. Deca, Celite, Hervy ou equivalente</v>
          </cell>
          <cell r="C1664" t="str">
            <v>UN</v>
          </cell>
          <cell r="D1664">
            <v>47.94</v>
          </cell>
        </row>
        <row r="1665">
          <cell r="A1665" t="str">
            <v>O.10.000.065518</v>
          </cell>
          <cell r="B1665" t="str">
            <v>Saboneteira de louça de embutir 15x15cm / 18x18cm, ref. Deca, Celite, Hervy ou equivalente</v>
          </cell>
          <cell r="C1665" t="str">
            <v>UN</v>
          </cell>
          <cell r="D1665">
            <v>52.5</v>
          </cell>
        </row>
        <row r="1666">
          <cell r="A1666" t="str">
            <v>O.10.000.065522</v>
          </cell>
          <cell r="B1666" t="str">
            <v>Bacia sifonada de louça com saída horizontal, linha Ravena da Deca, ou equivalente</v>
          </cell>
          <cell r="C1666" t="str">
            <v>UN</v>
          </cell>
          <cell r="D1666">
            <v>340.57</v>
          </cell>
        </row>
        <row r="1667">
          <cell r="A1667" t="str">
            <v>O.10.000.065528</v>
          </cell>
          <cell r="B1667" t="str">
            <v>Tanque de louça com coluna de 18 a 20 litros, ref. Celite, Icasa, Incepa ou equivalente</v>
          </cell>
          <cell r="C1667" t="str">
            <v>UN</v>
          </cell>
          <cell r="D1667">
            <v>499.33</v>
          </cell>
        </row>
        <row r="1668">
          <cell r="A1668" t="str">
            <v>O.10.000.065534</v>
          </cell>
          <cell r="B1668" t="str">
            <v>Lavatório pequeno e coluna suspensa; ref. Vogue Plus ou equivalente</v>
          </cell>
          <cell r="C1668" t="str">
            <v>CJ</v>
          </cell>
          <cell r="D1668">
            <v>680.54</v>
          </cell>
        </row>
        <row r="1669">
          <cell r="A1669" t="str">
            <v>O.10.000.065538</v>
          </cell>
          <cell r="B1669" t="str">
            <v>Mictório auto sifonado de louça, branco, ref. Icasa, Celite ou equivalente</v>
          </cell>
          <cell r="C1669" t="str">
            <v>UN</v>
          </cell>
          <cell r="D1669">
            <v>382.91</v>
          </cell>
        </row>
        <row r="1670">
          <cell r="A1670" t="str">
            <v>O.10.000.065544</v>
          </cell>
          <cell r="B1670" t="str">
            <v>Cuba de louça de embutir redonda, de 36cm, branca, ref. Icasa, Deca ou equivalente</v>
          </cell>
          <cell r="C1670" t="str">
            <v>UN</v>
          </cell>
          <cell r="D1670">
            <v>89.6</v>
          </cell>
        </row>
        <row r="1671">
          <cell r="A1671" t="str">
            <v>O.10.000.065555</v>
          </cell>
          <cell r="B1671" t="str">
            <v>Bacia louça branca 6 litros, com caixa descarga acoplada, linha Ravena da Deca, linha Diamantina, Azálea da Celite, ou equivalente</v>
          </cell>
          <cell r="C1671" t="str">
            <v>CJ</v>
          </cell>
          <cell r="D1671">
            <v>618.99</v>
          </cell>
        </row>
        <row r="1672">
          <cell r="A1672" t="str">
            <v>O.10.000.065556</v>
          </cell>
          <cell r="B1672" t="str">
            <v>Cuba de louça de embutir oval, 40x30cm, ref. Deca L 59 ou equivalente</v>
          </cell>
          <cell r="C1672" t="str">
            <v>UN</v>
          </cell>
          <cell r="D1672">
            <v>90.01</v>
          </cell>
        </row>
        <row r="1673">
          <cell r="A1673" t="str">
            <v>O.10.000.065559</v>
          </cell>
          <cell r="B1673" t="str">
            <v>Lavatório de louça com coluna suspensa; referência comercial Celite, Icasa, Incepa ou equivalente</v>
          </cell>
          <cell r="C1673" t="str">
            <v>UN</v>
          </cell>
          <cell r="D1673">
            <v>577.74</v>
          </cell>
        </row>
        <row r="1674">
          <cell r="A1674" t="str">
            <v>O.10.000.065564</v>
          </cell>
          <cell r="B1674" t="str">
            <v>Lavatório de louça para canto sem coluna para pessoa com mobilidade reduzida, ref. L76 Coleção Master da Deca ou equivalente</v>
          </cell>
          <cell r="C1674" t="str">
            <v>UN</v>
          </cell>
          <cell r="D1674">
            <v>1235.6300000000001</v>
          </cell>
        </row>
        <row r="1675">
          <cell r="A1675" t="str">
            <v>O.10.000.065570</v>
          </cell>
          <cell r="B1675" t="str">
            <v>Tanque louça branca com coluna, 30 litros; ref. Celite, Icasa, Incepa ou equivalente</v>
          </cell>
          <cell r="C1675" t="str">
            <v>UN</v>
          </cell>
          <cell r="D1675">
            <v>628.5</v>
          </cell>
        </row>
        <row r="1676">
          <cell r="A1676" t="str">
            <v>O.10.000.065671</v>
          </cell>
          <cell r="B1676" t="str">
            <v>Bacia para pessoas com mobilidade reduzida, linha tradicional, cor branco gelo, ref. linha Vogue Plus Conforto P.510 ou equivalente</v>
          </cell>
          <cell r="C1676" t="str">
            <v>UN</v>
          </cell>
          <cell r="D1676">
            <v>1014.78</v>
          </cell>
        </row>
        <row r="1677">
          <cell r="A1677" t="str">
            <v>O.10.000.065672</v>
          </cell>
          <cell r="B1677" t="str">
            <v>Tanque de louça sem coluna, médio, capacidade 30 litros, ref. TQ.02, branco da Deca ou equivalente</v>
          </cell>
          <cell r="C1677" t="str">
            <v>UN</v>
          </cell>
          <cell r="D1677">
            <v>471.03</v>
          </cell>
        </row>
        <row r="1678">
          <cell r="A1678" t="str">
            <v>O.10.000.066152</v>
          </cell>
          <cell r="B1678" t="str">
            <v>Lavatório de louça para canto de 300 x 300 x 300 mm, branco gelo, ref. L 101 linha Izi da Deca ou equivalente</v>
          </cell>
          <cell r="C1678" t="str">
            <v>UN</v>
          </cell>
          <cell r="D1678">
            <v>188.32</v>
          </cell>
        </row>
        <row r="1679">
          <cell r="A1679" t="str">
            <v>O.10.000.090733</v>
          </cell>
          <cell r="B1679" t="str">
            <v>Bacia sifonafa com caixa de descarga acoplada de louça branca - infantil, referência Icasa, Celite ou equivalente</v>
          </cell>
          <cell r="C1679" t="str">
            <v>UN</v>
          </cell>
          <cell r="D1679">
            <v>632.59</v>
          </cell>
        </row>
        <row r="1680">
          <cell r="A1680" t="str">
            <v>O.11.000.021000</v>
          </cell>
          <cell r="B1680" t="str">
            <v>Misturador termostato com acabamento cromado, para chuveiros e duchas, com dois volantes, trava de segurança a 38°C, ref. Decaterm 2430 C034 da Deca ou equivalente</v>
          </cell>
          <cell r="C1680" t="str">
            <v>UN</v>
          </cell>
          <cell r="D1680">
            <v>1833.33</v>
          </cell>
        </row>
        <row r="1681">
          <cell r="A1681" t="str">
            <v>O.11.000.031636</v>
          </cell>
          <cell r="B1681" t="str">
            <v>Arejador com articulador em ABS cromado, completo, para torneira padrão, referência Blukit ou equivalente</v>
          </cell>
          <cell r="C1681" t="str">
            <v>UN</v>
          </cell>
          <cell r="D1681">
            <v>40.42</v>
          </cell>
        </row>
        <row r="1682">
          <cell r="A1682" t="str">
            <v>O.11.000.047507</v>
          </cell>
          <cell r="B1682" t="str">
            <v>Torneira elétrica, bica alta e móvel, com arejador articulável - 220V; ref. 220V de 5.400W da Fame, 220V Slim Multitemperaturas 5.500 W da Hydra ou equivalente</v>
          </cell>
          <cell r="C1682" t="str">
            <v>UN</v>
          </cell>
          <cell r="D1682">
            <v>202.17</v>
          </cell>
        </row>
        <row r="1683">
          <cell r="A1683" t="str">
            <v>O.11.000.063536</v>
          </cell>
          <cell r="B1683" t="str">
            <v>Válvula para água fria ou pré-misturada 3/4´ baixa e alta pressão, acabamento Chrome; ref. linha Pressmatic 17120306 (baixa), 17120206 (alta) da Docol ou equivalente</v>
          </cell>
          <cell r="C1683" t="str">
            <v>UN</v>
          </cell>
          <cell r="D1683">
            <v>463.84</v>
          </cell>
        </row>
        <row r="1684">
          <cell r="A1684" t="str">
            <v>O.11.000.063537</v>
          </cell>
          <cell r="B1684" t="str">
            <v>Registro regulador de vazão para torneira, misturador, bidê e outros 1/2´ plástico ABS; ref. 13030023 da Docol ou equivalente</v>
          </cell>
          <cell r="C1684" t="str">
            <v>UN</v>
          </cell>
          <cell r="D1684">
            <v>36.450000000000003</v>
          </cell>
        </row>
        <row r="1685">
          <cell r="A1685" t="str">
            <v>O.11.000.064004</v>
          </cell>
          <cell r="B1685" t="str">
            <v>Válvula de escoamento cromada de 1 1/2', ref. 1606C da Deca ou equivalente</v>
          </cell>
          <cell r="C1685" t="str">
            <v>UN</v>
          </cell>
          <cell r="D1685">
            <v>77.94</v>
          </cell>
        </row>
        <row r="1686">
          <cell r="A1686" t="str">
            <v>O.11.000.064010</v>
          </cell>
          <cell r="B1686" t="str">
            <v>Válvula de descarga com registro próprio e duplo acionamento limitador de fluxo de 1 1/2, ref. Hydra Max Duo 2545C; Docol DV Salvágua, ou equivalente</v>
          </cell>
          <cell r="C1686" t="str">
            <v>UN</v>
          </cell>
          <cell r="D1686">
            <v>313.89</v>
          </cell>
        </row>
        <row r="1687">
          <cell r="A1687" t="str">
            <v>O.11.000.064011</v>
          </cell>
          <cell r="B1687" t="str">
            <v>Válvula de descarga com registro de 1 1/2´, ref. Hidramax 2550 da Deca / Docol / Flux 3650 Fabrimar ou equivalente</v>
          </cell>
          <cell r="C1687" t="str">
            <v>UN</v>
          </cell>
          <cell r="D1687">
            <v>235.86</v>
          </cell>
        </row>
        <row r="1688">
          <cell r="A1688" t="str">
            <v>O.11.000.064036</v>
          </cell>
          <cell r="B1688" t="str">
            <v>Válvula de descarga com registro de 1 1/4´, ref. Hidramax 2550 da Deca, Docol, Flux 3650 da Fabrimar ou equivalente</v>
          </cell>
          <cell r="C1688" t="str">
            <v>UN</v>
          </cell>
          <cell r="D1688">
            <v>261</v>
          </cell>
        </row>
        <row r="1689">
          <cell r="A1689" t="str">
            <v>O.11.000.064044</v>
          </cell>
          <cell r="B1689" t="str">
            <v>Válvula de metal cromado para lavatório com acabamento cromado de 1´, ref. VVL216 da Esteves; 1602C da Deca ou equivalente</v>
          </cell>
          <cell r="C1689" t="str">
            <v>UN</v>
          </cell>
          <cell r="D1689">
            <v>40.08</v>
          </cell>
        </row>
        <row r="1690">
          <cell r="A1690" t="str">
            <v>O.11.000.064045</v>
          </cell>
          <cell r="B1690" t="str">
            <v>Válvula cromada para pia, tipo americana de 3 1/2" com cesta, sem unho, referência 1623 da Kimetais, Forusi, Esteves ou equivalente</v>
          </cell>
          <cell r="C1690" t="str">
            <v>UN</v>
          </cell>
          <cell r="D1690">
            <v>56.46</v>
          </cell>
        </row>
        <row r="1691">
          <cell r="A1691" t="str">
            <v>O.11.000.064056</v>
          </cell>
          <cell r="B1691" t="str">
            <v>Válvula para mictório antivandalismo, sistema hidromecânico, DN= 3/4´; ref. linha Presmatic antivandalismo da Docol ou equivalente</v>
          </cell>
          <cell r="C1691" t="str">
            <v>UN</v>
          </cell>
          <cell r="D1691">
            <v>483.19</v>
          </cell>
        </row>
        <row r="1692">
          <cell r="A1692" t="str">
            <v>O.11.000.064057</v>
          </cell>
          <cell r="B1692" t="str">
            <v>Válvula de descarga externa tipo alavanca de 1 1/4´; ref. Silent Flux 3500 da Fabrimar ou equivalente</v>
          </cell>
          <cell r="C1692" t="str">
            <v>UN</v>
          </cell>
          <cell r="D1692">
            <v>1009.33</v>
          </cell>
        </row>
        <row r="1693">
          <cell r="A1693" t="str">
            <v>O.11.000.064138</v>
          </cell>
          <cell r="B1693" t="str">
            <v>Válvula com acionamento hidromecânico para piso, ref. 17012100 linha Pematic Piso da Docal ou equivalente</v>
          </cell>
          <cell r="C1693" t="str">
            <v>UN</v>
          </cell>
          <cell r="D1693">
            <v>827.97</v>
          </cell>
        </row>
        <row r="1694">
          <cell r="A1694" t="str">
            <v>O.11.000.064503</v>
          </cell>
          <cell r="B1694" t="str">
            <v>Sifão metálico cromado 1´ x 1 1/2´, com tubo de ligação ajustável; ref. Fabrimar, Esteves, ou equivalente</v>
          </cell>
          <cell r="C1694" t="str">
            <v>UN</v>
          </cell>
          <cell r="D1694">
            <v>168.21</v>
          </cell>
        </row>
        <row r="1695">
          <cell r="A1695" t="str">
            <v>O.11.000.064513</v>
          </cell>
          <cell r="B1695" t="str">
            <v>Sifão metálico cromado 1 1/2´ x  2´, com tubo de ligação; ref. Fabrimar, Oriente ou equivalente</v>
          </cell>
          <cell r="C1695" t="str">
            <v>UN</v>
          </cell>
          <cell r="D1695">
            <v>151.12</v>
          </cell>
        </row>
        <row r="1696">
          <cell r="A1696" t="str">
            <v>O.11.000.065568</v>
          </cell>
          <cell r="B1696" t="str">
            <v>Chuveiro com jato regulável de metal acabamento cromado; ref. comercial Fabrimar, Tigre ou equivalente</v>
          </cell>
          <cell r="C1696" t="str">
            <v>UN</v>
          </cell>
          <cell r="D1696">
            <v>174.16</v>
          </cell>
        </row>
        <row r="1697">
          <cell r="A1697" t="str">
            <v>O.11.000.065571</v>
          </cell>
          <cell r="B1697" t="str">
            <v>Chuveiro simples em PVC, diâmetro de 5", com registro e tubo de ligação acoplados em PVC; referência 2320/2321 da Herc, 1614 Luconi ou equivalente</v>
          </cell>
          <cell r="C1697" t="str">
            <v>UN</v>
          </cell>
          <cell r="D1697">
            <v>15.56</v>
          </cell>
        </row>
        <row r="1698">
          <cell r="A1698" t="str">
            <v>O.11.000.065579</v>
          </cell>
          <cell r="B1698" t="str">
            <v>Válvula de descarga com registro próprio e duplo acionamento limitador de fluxo de 1 1/4´; ref. Hydra Max Duo 2545C; Docol DV Salvágua ou equivalente</v>
          </cell>
          <cell r="C1698" t="str">
            <v>UN</v>
          </cell>
          <cell r="D1698">
            <v>316.45</v>
          </cell>
        </row>
        <row r="1699">
          <cell r="A1699" t="str">
            <v>O.11.000.066000</v>
          </cell>
          <cell r="B1699" t="str">
            <v>Torneira de mesa com bica móvel, acionamento por meio de alavanca, acabamento metal cromado; ref. 21.031/21.060 da Proflux, 2195/2169 da Hidrofix, 4014 da TFC ou equivalente</v>
          </cell>
          <cell r="C1699" t="str">
            <v>UN</v>
          </cell>
          <cell r="D1699">
            <v>100.46</v>
          </cell>
        </row>
        <row r="1700">
          <cell r="A1700" t="str">
            <v>O.11.000.066001</v>
          </cell>
          <cell r="B1700" t="str">
            <v>Torneira curta amarela de 3/4´ para jardim, ref. Chaveta 1128A da Metais Poly ou equivalente</v>
          </cell>
          <cell r="C1700" t="str">
            <v>UN</v>
          </cell>
          <cell r="D1700">
            <v>31.35</v>
          </cell>
        </row>
        <row r="1701">
          <cell r="A1701" t="str">
            <v>O.11.000.066002</v>
          </cell>
          <cell r="B1701" t="str">
            <v>Torneira curta amarela de 1/2´ para jardim, ref. Chaveta 1128A da Metais Poly ou equivalente</v>
          </cell>
          <cell r="C1701" t="str">
            <v>UN</v>
          </cell>
          <cell r="D1701">
            <v>32.700000000000003</v>
          </cell>
        </row>
        <row r="1702">
          <cell r="A1702" t="str">
            <v>O.11.000.066007</v>
          </cell>
          <cell r="B1702" t="str">
            <v>Válvula de descarga antivandalismo DN= 1 1/2´; ref. Docol / Hidra MaxPública ou equivalente</v>
          </cell>
          <cell r="C1702" t="str">
            <v>UN</v>
          </cell>
          <cell r="D1702">
            <v>375.1</v>
          </cell>
        </row>
        <row r="1703">
          <cell r="A1703" t="str">
            <v>O.11.000.066008</v>
          </cell>
          <cell r="B1703" t="str">
            <v>Válvula de mictório vazão automática 3/4´, ref. Docol ou equivalente</v>
          </cell>
          <cell r="C1703" t="str">
            <v>UN</v>
          </cell>
          <cell r="D1703">
            <v>333.09</v>
          </cell>
        </row>
        <row r="1704">
          <cell r="A1704" t="str">
            <v>O.11.000.066010</v>
          </cell>
          <cell r="B1704" t="str">
            <v>Torneira curta cromada de 3/4´ para jardim, ref. Chaveta 1128C da Metais Poly, Linha C23 da Forusi ou equivalente</v>
          </cell>
          <cell r="C1704" t="str">
            <v>UN</v>
          </cell>
          <cell r="D1704">
            <v>38.54</v>
          </cell>
        </row>
        <row r="1705">
          <cell r="A1705" t="str">
            <v>O.11.000.066012</v>
          </cell>
          <cell r="B1705" t="str">
            <v>Torneira amarela de 3/4´ para tanque, curta (aprox. 10 cm), sem rosca</v>
          </cell>
          <cell r="C1705" t="str">
            <v>UN</v>
          </cell>
          <cell r="D1705">
            <v>20.74</v>
          </cell>
        </row>
        <row r="1706">
          <cell r="A1706" t="str">
            <v>O.11.000.066015</v>
          </cell>
          <cell r="B1706" t="str">
            <v>Torneira curta cromada de 1/2´ para tanque; ref. Chaveta 1126C da Metais Poly, linha C23 da Forusi ou equivalente</v>
          </cell>
          <cell r="C1706" t="str">
            <v>UN</v>
          </cell>
          <cell r="D1706">
            <v>29.51</v>
          </cell>
        </row>
        <row r="1707">
          <cell r="A1707" t="str">
            <v>O.11.000.066016</v>
          </cell>
          <cell r="B1707" t="str">
            <v>Torneira curta cromada de 3/4´ para tanque; ref. Chaveta 1126C da Metais Poly, linha C23 da Forusi ou equivalente</v>
          </cell>
          <cell r="C1707" t="str">
            <v>UN</v>
          </cell>
          <cell r="D1707">
            <v>30.22</v>
          </cell>
        </row>
        <row r="1708">
          <cell r="A1708" t="str">
            <v>O.11.000.066018</v>
          </cell>
          <cell r="B1708" t="str">
            <v>Torneira longa de 1/2´ ou 3/4´ para pia com arejador; ref. Spagna, 2159 C24 da Metais Poly, linha C23 da Forusi ou equivalente</v>
          </cell>
          <cell r="C1708" t="str">
            <v>UN</v>
          </cell>
          <cell r="D1708">
            <v>54.1</v>
          </cell>
        </row>
        <row r="1709">
          <cell r="A1709" t="str">
            <v>O.11.000.066020</v>
          </cell>
          <cell r="B1709" t="str">
            <v>Chuveiro simples em PVC, diâmetro de 10 cm, com braço acoplado, ref. Ducha 4 - linha Plena Duchas da Tigre ou equivalente</v>
          </cell>
          <cell r="C1709" t="str">
            <v>UN</v>
          </cell>
          <cell r="D1709">
            <v>16.62</v>
          </cell>
        </row>
        <row r="1710">
          <cell r="A1710" t="str">
            <v>O.11.000.066023</v>
          </cell>
          <cell r="B1710" t="str">
            <v>Ducha higiênica manual cromada, ref. linha activa cromada C40 da Deca ou equivalente</v>
          </cell>
          <cell r="C1710" t="str">
            <v>UN</v>
          </cell>
          <cell r="D1710">
            <v>540.29</v>
          </cell>
        </row>
        <row r="1711">
          <cell r="A1711" t="str">
            <v>O.11.000.066024</v>
          </cell>
          <cell r="B1711" t="str">
            <v>Torneira de parede (de metal) para pia com bica móvel, arejador, de 1/2´ ou 3/4´; ref. 3159 linha Belle Époque CR da Forusi ou equivalente</v>
          </cell>
          <cell r="C1711" t="str">
            <v>UN</v>
          </cell>
          <cell r="D1711">
            <v>55.55</v>
          </cell>
        </row>
        <row r="1712">
          <cell r="A1712" t="str">
            <v>O.11.000.066025</v>
          </cell>
          <cell r="B1712" t="str">
            <v>Torneira clínica profissional, parede ou mesa tipo alavanca, fabricada em metal cromado com bico arejador</v>
          </cell>
          <cell r="C1712" t="str">
            <v>UN</v>
          </cell>
          <cell r="D1712">
            <v>321.02</v>
          </cell>
        </row>
        <row r="1713">
          <cell r="A1713" t="str">
            <v>O.11.000.066028</v>
          </cell>
          <cell r="B1713" t="str">
            <v>Torneira misturador clínica de mesa com arejador articulado, acionamento cotovelo; ref. Certiva, Solucenter, Proflux  ou equivalente</v>
          </cell>
          <cell r="C1713" t="str">
            <v>UN</v>
          </cell>
          <cell r="D1713">
            <v>348.39</v>
          </cell>
        </row>
        <row r="1714">
          <cell r="A1714" t="str">
            <v>O.11.000.066037</v>
          </cell>
          <cell r="B1714" t="str">
            <v>Torneira de parede antivandalismo de 3/4´ de alta/baixa pressão, acabamento cromado, ref. Chrome da Docol de 135 mm, Biopress da Fabrimar ou equivalente</v>
          </cell>
          <cell r="C1714" t="str">
            <v>UN</v>
          </cell>
          <cell r="D1714">
            <v>451.45</v>
          </cell>
        </row>
        <row r="1715">
          <cell r="A1715" t="str">
            <v>O.11.000.066038</v>
          </cell>
          <cell r="B1715" t="str">
            <v>Chuveiro com válvula e acionamento antivandalismo de 3/4´ (válvula + chuveiro); ref. Pressmatic ou equivalente</v>
          </cell>
          <cell r="C1715" t="str">
            <v>UN</v>
          </cell>
          <cell r="D1715">
            <v>847.42</v>
          </cell>
        </row>
        <row r="1716">
          <cell r="A1716" t="str">
            <v>O.11.000.066039</v>
          </cell>
          <cell r="B1716" t="str">
            <v>Ducha cromada simples, água fria, sem desviador; ref. Fria Fitt 7000 F16 Fortti Cromada da Lorenzetti ou equivalente</v>
          </cell>
          <cell r="C1716" t="str">
            <v>UN</v>
          </cell>
          <cell r="D1716">
            <v>64.72</v>
          </cell>
        </row>
        <row r="1717">
          <cell r="A1717" t="str">
            <v>O.11.000.066040</v>
          </cell>
          <cell r="B1717" t="str">
            <v>Chuveiro elétrico 4 estações de 6.500W/220V com resistência blindada, ref. Ducha e estações da Hydra ou equivalente</v>
          </cell>
          <cell r="C1717" t="str">
            <v>UN</v>
          </cell>
          <cell r="D1717">
            <v>433.39</v>
          </cell>
        </row>
        <row r="1718">
          <cell r="A1718" t="str">
            <v>O.11.000.066050</v>
          </cell>
          <cell r="B1718" t="str">
            <v>Misturador de parede para pia com bica móvel, com acabamento cromado, ref. linha Prata C50 da Forusi, 1258 da Fabrimar ou equivalente</v>
          </cell>
          <cell r="C1718" t="str">
            <v>UN</v>
          </cell>
          <cell r="D1718">
            <v>368.72</v>
          </cell>
        </row>
        <row r="1719">
          <cell r="A1719" t="str">
            <v>O.11.000.066051</v>
          </cell>
          <cell r="B1719" t="str">
            <v>Aparelho misturador de mesa para pia com bica móvel, acabamento cromado. Referência Misturador Max 1256-C34 da Deca ou equivalente</v>
          </cell>
          <cell r="C1719" t="str">
            <v>UN</v>
          </cell>
          <cell r="D1719">
            <v>773.04</v>
          </cell>
        </row>
        <row r="1720">
          <cell r="A1720" t="str">
            <v>O.11.000.066059</v>
          </cell>
          <cell r="B1720" t="str">
            <v>Torneira de mesa (de metal) com bica móvel e arejador, de 1/2´ ou 3/4´, ref. Docol/00111506 ou equivalente</v>
          </cell>
          <cell r="C1720" t="str">
            <v>UN</v>
          </cell>
          <cell r="D1720">
            <v>194.42</v>
          </cell>
        </row>
        <row r="1721">
          <cell r="A1721" t="str">
            <v>O.11.000.066063</v>
          </cell>
          <cell r="B1721" t="str">
            <v>Torneira de acionamento restrito em latão cromado, registro 1/2' com adaptador para 3/4', ref. comercial 20000806 da Docol ou equivalente</v>
          </cell>
          <cell r="C1721" t="str">
            <v>UN</v>
          </cell>
          <cell r="D1721">
            <v>62.27</v>
          </cell>
        </row>
        <row r="1722">
          <cell r="A1722" t="str">
            <v>O.11.000.066064</v>
          </cell>
          <cell r="B1722" t="str">
            <v>Torneira de parede para lavatório acionamento hidromecânico latão fundido cromado, DN 1/2´/3/4´ cod.17160706, Presmatic 120 da Docol, equivalente</v>
          </cell>
          <cell r="C1722" t="str">
            <v>UN</v>
          </cell>
          <cell r="D1722">
            <v>437.23</v>
          </cell>
        </row>
        <row r="1723">
          <cell r="A1723" t="str">
            <v>O.11.000.066066</v>
          </cell>
          <cell r="B1723" t="str">
            <v>Torneira de parede para tanque em plástico (ABS e/ou polipropileno), DN 1/2´ ou 3/4´, 10 cm, sem rosca, ref. 1126 Herc ou equivalente</v>
          </cell>
          <cell r="C1723" t="str">
            <v>UN</v>
          </cell>
          <cell r="D1723">
            <v>4.0199999999999996</v>
          </cell>
        </row>
        <row r="1724">
          <cell r="A1724" t="str">
            <v>O.11.000.066067</v>
          </cell>
          <cell r="B1724" t="str">
            <v>Torneira de parede para tanque em plástico (ABS e/ou polipropileno), DN 1/2´ ou 3/4´, 15 cm, sem rosca, ref. 1158 Herc ou equivalente</v>
          </cell>
          <cell r="C1724" t="str">
            <v>UN</v>
          </cell>
          <cell r="D1724">
            <v>4.54</v>
          </cell>
        </row>
        <row r="1725">
          <cell r="A1725" t="str">
            <v>O.11.000.066072</v>
          </cell>
          <cell r="B1725" t="str">
            <v>Torneira de mesa para lavatório, acionamento hidromecânico com alavanca, registro integrado regulador de vazão, latão cromado, ref. linha DocolMatc 185106 da Docol</v>
          </cell>
          <cell r="C1725" t="str">
            <v>UN</v>
          </cell>
          <cell r="D1725">
            <v>657.45</v>
          </cell>
        </row>
        <row r="1726">
          <cell r="A1726" t="str">
            <v>O.11.000.066091</v>
          </cell>
          <cell r="B1726" t="str">
            <v>Torneira de mesa automática em metal cromado de 1/2", medidas aproximadas: distância horizontal 110 a 125mm, altura vertical 90 a 120mm, ref.Single, Robust ou Prime da LuxSanit, 1193 ou 1194 da Oliveira, Pressmatic da Docol ou equivalente</v>
          </cell>
          <cell r="C1726" t="str">
            <v>UN</v>
          </cell>
          <cell r="D1726">
            <v>128.69</v>
          </cell>
        </row>
        <row r="1727">
          <cell r="A1727" t="str">
            <v>O.11.000.066097</v>
          </cell>
          <cell r="B1727" t="str">
            <v>Chuveiro elétrico comum com acabamento em plástico e braço, 220 V / 5500 W, ref. Bello Banho / Maxi Ducha da Lorenzetti ou equivalente</v>
          </cell>
          <cell r="C1727" t="str">
            <v>UN</v>
          </cell>
          <cell r="D1727">
            <v>82.81</v>
          </cell>
        </row>
        <row r="1728">
          <cell r="A1728" t="str">
            <v>O.11.000.066104</v>
          </cell>
          <cell r="B1728" t="str">
            <v>Chuveiro lava olhos, acionamento manual através de haste triangular e placa empurre, com pintura epóxi; ref. CL001 KITINOX da Avlis Válvulas ou equivalente</v>
          </cell>
          <cell r="C1728" t="str">
            <v>UN</v>
          </cell>
          <cell r="D1728">
            <v>1988.09</v>
          </cell>
        </row>
        <row r="1729">
          <cell r="A1729" t="str">
            <v>O.11.000.066106</v>
          </cell>
          <cell r="B1729" t="str">
            <v>Torneira para lavatório em plástico, bitola de 1/2´</v>
          </cell>
          <cell r="C1729" t="str">
            <v>UN</v>
          </cell>
          <cell r="D1729">
            <v>13.32</v>
          </cell>
        </row>
        <row r="1730">
          <cell r="A1730" t="str">
            <v>O.11.000.066108</v>
          </cell>
          <cell r="B1730" t="str">
            <v>Chuveiro com comando eletrônico de temperaturas, com tubo de ligação acoplado e haste,  6.800W até 7.900W - 220 V, resistência blindada, aprovado Inmetro/Procel</v>
          </cell>
          <cell r="C1730" t="str">
            <v>UN</v>
          </cell>
          <cell r="D1730">
            <v>464.48</v>
          </cell>
        </row>
        <row r="1731">
          <cell r="A1731" t="str">
            <v>O.11.000.066109</v>
          </cell>
          <cell r="B1731" t="str">
            <v>Ducha com comando eletrônico de temperatura, com ou sem haste de comando, de 6.800W até 7.900W - 220 V, regulagem de inclinação, aprovado Inmetro/Procel, ref. comercial Top Jet Eletrônica da Lorenzetti ou equivalente</v>
          </cell>
          <cell r="C1731" t="str">
            <v>UN</v>
          </cell>
          <cell r="D1731">
            <v>154.63</v>
          </cell>
        </row>
        <row r="1732">
          <cell r="A1732" t="str">
            <v>O.11.000.068506</v>
          </cell>
          <cell r="B1732" t="str">
            <v>Regulador de pressão, estágio único 12 kg/h; ref. 76511 fabricação Aliança</v>
          </cell>
          <cell r="C1732" t="str">
            <v>UN</v>
          </cell>
          <cell r="D1732">
            <v>93.53</v>
          </cell>
        </row>
        <row r="1733">
          <cell r="A1733" t="str">
            <v>O.11.000.068511</v>
          </cell>
          <cell r="B1733" t="str">
            <v>Regulador de alta pressão, vazão 9 kg; ref. 76510/3 fabricação Aliança</v>
          </cell>
          <cell r="C1733" t="str">
            <v>UN</v>
          </cell>
          <cell r="D1733">
            <v>741.35</v>
          </cell>
        </row>
        <row r="1734">
          <cell r="A1734" t="str">
            <v>O.11.000.068513</v>
          </cell>
          <cell r="B1734" t="str">
            <v>Regulador para gás, industrial vazão 12 kg/h, 2º estágio; ref. 76511/1 fabricação Aliança</v>
          </cell>
          <cell r="C1734" t="str">
            <v>UN</v>
          </cell>
          <cell r="D1734">
            <v>89.06</v>
          </cell>
        </row>
        <row r="1735">
          <cell r="A1735" t="str">
            <v>O.11.000.068515</v>
          </cell>
          <cell r="B1735" t="str">
            <v>Válvula e mangueira para gás domiciliar de 3/8´</v>
          </cell>
          <cell r="C1735" t="str">
            <v>CJ</v>
          </cell>
          <cell r="D1735">
            <v>46.39</v>
          </cell>
        </row>
        <row r="1736">
          <cell r="A1736" t="str">
            <v>O.11.000.069556</v>
          </cell>
          <cell r="B1736" t="str">
            <v>Botão para válvula descarga</v>
          </cell>
          <cell r="C1736" t="str">
            <v>UN</v>
          </cell>
          <cell r="D1736">
            <v>62.37</v>
          </cell>
        </row>
        <row r="1737">
          <cell r="A1737" t="str">
            <v>O.11.000.069558</v>
          </cell>
          <cell r="B1737" t="str">
            <v>Canopla para válvula de descarga, ref. Hidramax 2550 da Deca, Docol, Flux 3650 Fabrimar ou equivalente</v>
          </cell>
          <cell r="C1737" t="str">
            <v>UN</v>
          </cell>
          <cell r="D1737">
            <v>126.03</v>
          </cell>
        </row>
        <row r="1738">
          <cell r="A1738" t="str">
            <v>O.11.000.069562</v>
          </cell>
          <cell r="B1738" t="str">
            <v>Acabamento cromado para registro de pressão ou de gaveta, ref. linha Spot da Deca ou equivalente</v>
          </cell>
          <cell r="C1738" t="str">
            <v>UN</v>
          </cell>
          <cell r="D1738">
            <v>63.74</v>
          </cell>
        </row>
        <row r="1739">
          <cell r="A1739" t="str">
            <v>O.11.000.092035</v>
          </cell>
          <cell r="B1739" t="str">
            <v>Dispenser tipo toalheiro metálico esmaltado para bobina de 25cm x 50m, sem alavanca, ref. 1855 da Ideal, Aurimar 86 da Guarani ou equivalente</v>
          </cell>
          <cell r="C1739" t="str">
            <v>UN</v>
          </cell>
          <cell r="D1739">
            <v>78.290000000000006</v>
          </cell>
        </row>
        <row r="1740">
          <cell r="A1740" t="str">
            <v>O.11.000.092038</v>
          </cell>
          <cell r="B1740" t="str">
            <v>Cabide cromado para banheiro simples; ref. Remma plus RP08, Versailles 08v, Requint 108RSK, 2060.C01 da Deca, 2312 standard da Jackwal, Lorenzetti, Plus da Sicmol ou equivalente</v>
          </cell>
          <cell r="C1740" t="str">
            <v>UN</v>
          </cell>
          <cell r="D1740">
            <v>38.130000000000003</v>
          </cell>
        </row>
        <row r="1741">
          <cell r="A1741" t="str">
            <v>O.12.000.061029</v>
          </cell>
          <cell r="B1741" t="str">
            <v>Arruela de borracha para flange, diâmetro 200mm</v>
          </cell>
          <cell r="C1741" t="str">
            <v>UN</v>
          </cell>
          <cell r="D1741">
            <v>10.45</v>
          </cell>
        </row>
        <row r="1742">
          <cell r="A1742" t="str">
            <v>O.12.000.061039</v>
          </cell>
          <cell r="B1742" t="str">
            <v>Arruela de borracha para flange, diâmetro 80mm</v>
          </cell>
          <cell r="C1742" t="str">
            <v>UN</v>
          </cell>
          <cell r="D1742">
            <v>4.8499999999999996</v>
          </cell>
        </row>
        <row r="1743">
          <cell r="A1743" t="str">
            <v>O.12.000.061042</v>
          </cell>
          <cell r="B1743" t="str">
            <v>Arruela de borracha para flange, diâmetro 150mm</v>
          </cell>
          <cell r="C1743" t="str">
            <v>UN</v>
          </cell>
          <cell r="D1743">
            <v>7.54</v>
          </cell>
        </row>
        <row r="1744">
          <cell r="A1744" t="str">
            <v>O.12.000.061043</v>
          </cell>
          <cell r="B1744" t="str">
            <v>Arruela de borracha para flange, diâmetro 250mm</v>
          </cell>
          <cell r="C1744" t="str">
            <v>UN</v>
          </cell>
          <cell r="D1744">
            <v>13.14</v>
          </cell>
        </row>
        <row r="1745">
          <cell r="A1745" t="str">
            <v>O.12.000.061044</v>
          </cell>
          <cell r="B1745" t="str">
            <v>Arruela de borracha para flange, diâmetro 300mm</v>
          </cell>
          <cell r="C1745" t="str">
            <v>UN</v>
          </cell>
          <cell r="D1745">
            <v>19.32</v>
          </cell>
        </row>
        <row r="1746">
          <cell r="A1746" t="str">
            <v>O.12.000.061100</v>
          </cell>
          <cell r="B1746" t="str">
            <v>Anel de borracha EPDM de 50 mm (2´), para tubulação em ferro fundido, ref. AFLEX Saint Gobain</v>
          </cell>
          <cell r="C1746" t="str">
            <v>UN</v>
          </cell>
          <cell r="D1746">
            <v>4.3099999999999996</v>
          </cell>
        </row>
        <row r="1747">
          <cell r="A1747" t="str">
            <v>O.12.000.061115</v>
          </cell>
          <cell r="B1747" t="str">
            <v>Anel de borracha EPDM de 75 mm (3´), para tubulação em ferro fundido, ref. AFLEX Saint Gobain</v>
          </cell>
          <cell r="C1747" t="str">
            <v>UN</v>
          </cell>
          <cell r="D1747">
            <v>6.18</v>
          </cell>
        </row>
        <row r="1748">
          <cell r="A1748" t="str">
            <v>O.12.000.061116</v>
          </cell>
          <cell r="B1748" t="str">
            <v>Anel de borracha EPDM de 100 mm (4´), para tubulação em ferro fundido, ref. AFLEX Saint Gobain</v>
          </cell>
          <cell r="C1748" t="str">
            <v>UN</v>
          </cell>
          <cell r="D1748">
            <v>7.19</v>
          </cell>
        </row>
        <row r="1749">
          <cell r="A1749" t="str">
            <v>O.12.000.062671</v>
          </cell>
          <cell r="B1749" t="str">
            <v>Anel borracha para tubo PVC 50mm (2´)</v>
          </cell>
          <cell r="C1749" t="str">
            <v>UN</v>
          </cell>
          <cell r="D1749">
            <v>1.42</v>
          </cell>
        </row>
        <row r="1750">
          <cell r="A1750" t="str">
            <v>O.12.000.062672</v>
          </cell>
          <cell r="B1750" t="str">
            <v>Anel borracha para tubo PVC 75mm (3´)</v>
          </cell>
          <cell r="C1750" t="str">
            <v>UN</v>
          </cell>
          <cell r="D1750">
            <v>2.2000000000000002</v>
          </cell>
        </row>
        <row r="1751">
          <cell r="A1751" t="str">
            <v>O.12.000.062673</v>
          </cell>
          <cell r="B1751" t="str">
            <v>Anel borracha para tubo PVC 100mm (4´)</v>
          </cell>
          <cell r="C1751" t="str">
            <v>UN</v>
          </cell>
          <cell r="D1751">
            <v>2.69</v>
          </cell>
        </row>
        <row r="1752">
          <cell r="A1752" t="str">
            <v>O.12.000.062674</v>
          </cell>
          <cell r="B1752" t="str">
            <v>Anel borracha para tubo PVC 150mm (6´)</v>
          </cell>
          <cell r="C1752" t="str">
            <v>UN</v>
          </cell>
          <cell r="D1752">
            <v>10.99</v>
          </cell>
        </row>
        <row r="1753">
          <cell r="A1753" t="str">
            <v>O.12.000.063510</v>
          </cell>
          <cell r="B1753" t="str">
            <v>Arruela de borracha para flange, diâmetro 50mm</v>
          </cell>
          <cell r="C1753" t="str">
            <v>UN</v>
          </cell>
          <cell r="D1753">
            <v>3.5</v>
          </cell>
        </row>
        <row r="1754">
          <cell r="A1754" t="str">
            <v>O.12.000.064109</v>
          </cell>
          <cell r="B1754" t="str">
            <v>Filtro de pressão em ABS para 360 l/h, ref. Cuno / Aqualar APL230 AP200LE</v>
          </cell>
          <cell r="C1754" t="str">
            <v>UN</v>
          </cell>
          <cell r="D1754">
            <v>294.23</v>
          </cell>
        </row>
        <row r="1755">
          <cell r="A1755" t="str">
            <v>O.12.000.064504</v>
          </cell>
          <cell r="B1755" t="str">
            <v>Sifão sanfonado universal de 1´ x 40mm e 50mm, ref. SSU e SSU40 da Astra</v>
          </cell>
          <cell r="C1755" t="str">
            <v>UN</v>
          </cell>
          <cell r="D1755">
            <v>12.94</v>
          </cell>
        </row>
        <row r="1756">
          <cell r="A1756" t="str">
            <v>O.12.000.064505</v>
          </cell>
          <cell r="B1756" t="str">
            <v>Sifão de plástico rígido, tipo copo de 1 1/4´ x 2´, com tubo de ligação ajustável</v>
          </cell>
          <cell r="C1756" t="str">
            <v>UN</v>
          </cell>
          <cell r="D1756">
            <v>12.93</v>
          </cell>
        </row>
        <row r="1757">
          <cell r="A1757" t="str">
            <v>O.12.000.065023</v>
          </cell>
          <cell r="B1757" t="str">
            <v>Caixa de descarga, capacidade 9 litros em plástico, de sobrepor com engate flexível e acessórios</v>
          </cell>
          <cell r="C1757" t="str">
            <v>UN</v>
          </cell>
          <cell r="D1757">
            <v>31.86</v>
          </cell>
        </row>
        <row r="1758">
          <cell r="A1758" t="str">
            <v>O.12.000.065055</v>
          </cell>
          <cell r="B1758" t="str">
            <v>Caixa de descarga, volume regulável 6 a 9 litros, de embutir, com engate flexível, acionamento por botão acabamento cromado, ref. 9000C Montreal da Montana, 2500 CX.MC.AF da Deca ou equivalente</v>
          </cell>
          <cell r="C1758" t="str">
            <v>CJ</v>
          </cell>
          <cell r="D1758">
            <v>777.84</v>
          </cell>
        </row>
        <row r="1759">
          <cell r="A1759" t="str">
            <v>O.12.000.065513</v>
          </cell>
          <cell r="B1759" t="str">
            <v>Saboneteira em ABS, tipo dispenser, para refil de 800ml, ref. Columbus SG 4000 ou equivalente</v>
          </cell>
          <cell r="C1759" t="str">
            <v>UN</v>
          </cell>
          <cell r="D1759">
            <v>56.75</v>
          </cell>
        </row>
        <row r="1760">
          <cell r="A1760" t="str">
            <v>O.12.000.065543</v>
          </cell>
          <cell r="B1760" t="str">
            <v>Lavatório em polipropileno de 36x26cm, ref. Astra ou equivalente</v>
          </cell>
          <cell r="C1760" t="str">
            <v>UN</v>
          </cell>
          <cell r="D1760">
            <v>42.13</v>
          </cell>
        </row>
        <row r="1761">
          <cell r="A1761" t="str">
            <v>O.12.000.065595</v>
          </cell>
          <cell r="B1761" t="str">
            <v>Secador de mãos em ABS, fluxo de ar 70 l/s, resistência 1350 W, tensão de 220 V, ref. CR-108B da Brakey ou equivalente</v>
          </cell>
          <cell r="C1761" t="str">
            <v>UN</v>
          </cell>
          <cell r="D1761">
            <v>1340.53</v>
          </cell>
        </row>
        <row r="1762">
          <cell r="A1762" t="str">
            <v>O.12.000.066013</v>
          </cell>
          <cell r="B1762" t="str">
            <v>Tubo de ligação cromado com canopla de 1 1/2´ x 25 cm, ajustável, ref. VLL418 da Esteves ou equivalente</v>
          </cell>
          <cell r="C1762" t="str">
            <v>UN</v>
          </cell>
          <cell r="D1762">
            <v>66.11</v>
          </cell>
        </row>
        <row r="1763">
          <cell r="A1763" t="str">
            <v>O.12.000.066028</v>
          </cell>
          <cell r="B1763" t="str">
            <v>Ligação (engate) flexível metálico de 1/2´x 30cm</v>
          </cell>
          <cell r="C1763" t="str">
            <v>UN</v>
          </cell>
          <cell r="D1763">
            <v>35.08</v>
          </cell>
        </row>
        <row r="1764">
          <cell r="A1764" t="str">
            <v>O.12.000.066029</v>
          </cell>
          <cell r="B1764" t="str">
            <v>Engate flexível de PVC DN= 1/2´x 40 cm</v>
          </cell>
          <cell r="C1764" t="str">
            <v>UN</v>
          </cell>
          <cell r="D1764">
            <v>7.06</v>
          </cell>
        </row>
        <row r="1765">
          <cell r="A1765" t="str">
            <v>O.12.000.066053</v>
          </cell>
          <cell r="B1765" t="str">
            <v>Tubo de ligação com canopla para sanitários</v>
          </cell>
          <cell r="C1765" t="str">
            <v>UN</v>
          </cell>
          <cell r="D1765">
            <v>38.1</v>
          </cell>
        </row>
        <row r="1766">
          <cell r="A1766" t="str">
            <v>O.12.000.066068</v>
          </cell>
          <cell r="B1766" t="str">
            <v>Tubo de ligação em cobre acabamento cromado para mictório DN= 1/2´, comprimento 20 ou 30cm, ref. VLC 454 ou VLC 456 Esteves</v>
          </cell>
          <cell r="C1766" t="str">
            <v>UN</v>
          </cell>
          <cell r="D1766">
            <v>64.489999999999995</v>
          </cell>
        </row>
        <row r="1767">
          <cell r="A1767" t="str">
            <v>O.12.000.066105</v>
          </cell>
          <cell r="B1767" t="str">
            <v>Desviador para ducha e chuveiro, com mangueira de 2,20m de comprimento;  ref. 8010 da Lorenzetti ou equivalente</v>
          </cell>
          <cell r="C1767" t="str">
            <v>UN</v>
          </cell>
          <cell r="D1767">
            <v>46.33</v>
          </cell>
        </row>
        <row r="1768">
          <cell r="A1768" t="str">
            <v>O.12.000.066166</v>
          </cell>
          <cell r="B1768" t="str">
            <v>Assento sanitário universal branco para bacia sifonada infantil, referência Tupan, Astra ou equivalente</v>
          </cell>
          <cell r="C1768" t="str">
            <v>UN</v>
          </cell>
          <cell r="D1768">
            <v>68.75</v>
          </cell>
        </row>
        <row r="1769">
          <cell r="A1769" t="str">
            <v>O.12.000.067076</v>
          </cell>
          <cell r="B1769" t="str">
            <v>Botoeira para acionamento de bomba de incêndio tipo quebra-vidro, com botão liga e desliga, em chapa de plástico na cor vermelha, com um martelo</v>
          </cell>
          <cell r="C1769" t="str">
            <v>UN</v>
          </cell>
          <cell r="D1769">
            <v>77.739999999999995</v>
          </cell>
        </row>
        <row r="1770">
          <cell r="A1770" t="str">
            <v>O.12.000.069503</v>
          </cell>
          <cell r="B1770" t="str">
            <v>Bolsa de borracha para bacia sifonada</v>
          </cell>
          <cell r="C1770" t="str">
            <v>UN</v>
          </cell>
          <cell r="D1770">
            <v>8.65</v>
          </cell>
        </row>
        <row r="1771">
          <cell r="A1771" t="str">
            <v>O.12.000.069527</v>
          </cell>
          <cell r="B1771" t="str">
            <v>Lubrificante para anel de neoprene</v>
          </cell>
          <cell r="C1771" t="str">
            <v>KG</v>
          </cell>
          <cell r="D1771">
            <v>18.48</v>
          </cell>
        </row>
        <row r="1772">
          <cell r="A1772" t="str">
            <v>O.12.000.069547</v>
          </cell>
          <cell r="B1772" t="str">
            <v>Reparo para válvula hidra</v>
          </cell>
          <cell r="C1772" t="str">
            <v>UN</v>
          </cell>
          <cell r="D1772">
            <v>67.78</v>
          </cell>
        </row>
        <row r="1773">
          <cell r="A1773" t="str">
            <v>O.12.000.069550</v>
          </cell>
          <cell r="B1773" t="str">
            <v>Tampa plástica para bacia sanitária</v>
          </cell>
          <cell r="C1773" t="str">
            <v>UN</v>
          </cell>
          <cell r="D1773">
            <v>42.27</v>
          </cell>
        </row>
        <row r="1774">
          <cell r="A1774" t="str">
            <v>O.12.000.069555</v>
          </cell>
          <cell r="B1774" t="str">
            <v>Anel borracha expansão para ligação em bacia sifonada, 100 mm (4´)</v>
          </cell>
          <cell r="C1774" t="str">
            <v>UN</v>
          </cell>
          <cell r="D1774">
            <v>20.85</v>
          </cell>
        </row>
        <row r="1775">
          <cell r="A1775" t="str">
            <v>O.12.000.070960</v>
          </cell>
          <cell r="B1775" t="str">
            <v>Manta de borracha de 100x75cm, espessura 10mm, cor preto e amarelo, alta resistência a atritos, para sinalização em estacionamento e proteção de coluna e parede</v>
          </cell>
          <cell r="C1775" t="str">
            <v>UN</v>
          </cell>
          <cell r="D1775">
            <v>81.28</v>
          </cell>
        </row>
        <row r="1776">
          <cell r="A1776" t="str">
            <v>O.12.000.070961</v>
          </cell>
          <cell r="B1776" t="str">
            <v>Cantoneira de borracha de 75x10x10cm, espessura 10mm, cor preto e amarelo, alta resistência a atritos, para sinalização em estacionamento e proteção de coluna</v>
          </cell>
          <cell r="C1776" t="str">
            <v>UN</v>
          </cell>
          <cell r="D1776">
            <v>32.020000000000003</v>
          </cell>
        </row>
        <row r="1777">
          <cell r="A1777" t="str">
            <v>O.12.000.090146</v>
          </cell>
          <cell r="B1777" t="str">
            <v>Arruela de borracha para flange, diâmetro 100mm</v>
          </cell>
          <cell r="C1777" t="str">
            <v>UN</v>
          </cell>
          <cell r="D1777">
            <v>5.59</v>
          </cell>
        </row>
        <row r="1778">
          <cell r="A1778" t="str">
            <v>O.12.000.090901</v>
          </cell>
          <cell r="B1778" t="str">
            <v>Conjunto de 4 lixeiras em plástico com tampa basculante, para coleta seletiva, com suporte para chão em aço galvanizado, capacidade de 50 litros cada cesto, ref. Natural Limp, Lixlimp, Plasbox ou equivalente</v>
          </cell>
          <cell r="C1778" t="str">
            <v>UN</v>
          </cell>
          <cell r="D1778">
            <v>1155</v>
          </cell>
        </row>
        <row r="1779">
          <cell r="A1779" t="str">
            <v>O.12.000.092034</v>
          </cell>
          <cell r="B1779" t="str">
            <v>Dispenser toalheiro em ABS e policarbonato para bobina de 20cm x 200m com alavanca. Ref. Jofel, Exaccta, Alwin ou equivalente</v>
          </cell>
          <cell r="C1779" t="str">
            <v>UN</v>
          </cell>
          <cell r="D1779">
            <v>259.77</v>
          </cell>
        </row>
        <row r="1780">
          <cell r="A1780" t="str">
            <v>O.12.000.092036</v>
          </cell>
          <cell r="B1780" t="str">
            <v>Dispenser papel higiênico em ABS para rolão 300/600m, com visor. Ref. Unik JSN, Trilha ou equivalente</v>
          </cell>
          <cell r="C1780" t="str">
            <v>UN</v>
          </cell>
          <cell r="D1780">
            <v>84.19</v>
          </cell>
        </row>
        <row r="1781">
          <cell r="A1781" t="str">
            <v>O.12.000.092309</v>
          </cell>
          <cell r="B1781" t="str">
            <v>Toalheiro plástico em ABS branco tipo dispenser para papel</v>
          </cell>
          <cell r="C1781" t="str">
            <v>UN</v>
          </cell>
          <cell r="D1781">
            <v>76.61</v>
          </cell>
        </row>
        <row r="1782">
          <cell r="A1782" t="str">
            <v>O.13.000.060101</v>
          </cell>
          <cell r="B1782" t="str">
            <v>Tubo de concreto (PS-1) DN= 300mm</v>
          </cell>
          <cell r="C1782" t="str">
            <v>M</v>
          </cell>
          <cell r="D1782">
            <v>59.24</v>
          </cell>
        </row>
        <row r="1783">
          <cell r="A1783" t="str">
            <v>O.13.000.060102</v>
          </cell>
          <cell r="B1783" t="str">
            <v>Tubo de concreto (PS-1) DN= 400mm</v>
          </cell>
          <cell r="C1783" t="str">
            <v>M</v>
          </cell>
          <cell r="D1783">
            <v>73.98</v>
          </cell>
        </row>
        <row r="1784">
          <cell r="A1784" t="str">
            <v>O.13.000.060110</v>
          </cell>
          <cell r="B1784" t="str">
            <v>Tubo de concreto (PS-2) DN= 300mm</v>
          </cell>
          <cell r="C1784" t="str">
            <v>M</v>
          </cell>
          <cell r="D1784">
            <v>61.38</v>
          </cell>
        </row>
        <row r="1785">
          <cell r="A1785" t="str">
            <v>O.13.000.060111</v>
          </cell>
          <cell r="B1785" t="str">
            <v>Tubo de concreto (PS-2) DN= 400mm</v>
          </cell>
          <cell r="C1785" t="str">
            <v>M</v>
          </cell>
          <cell r="D1785">
            <v>76.569999999999993</v>
          </cell>
        </row>
        <row r="1786">
          <cell r="A1786" t="str">
            <v>O.13.000.060112</v>
          </cell>
          <cell r="B1786" t="str">
            <v>Tubo de concreto (PS-2) DN= 500mm</v>
          </cell>
          <cell r="C1786" t="str">
            <v>M</v>
          </cell>
          <cell r="D1786">
            <v>103.46</v>
          </cell>
        </row>
        <row r="1787">
          <cell r="A1787" t="str">
            <v>O.13.000.060113</v>
          </cell>
          <cell r="B1787" t="str">
            <v>Tubo de concreto (PA-2) DN= 700mm</v>
          </cell>
          <cell r="C1787" t="str">
            <v>M</v>
          </cell>
          <cell r="D1787">
            <v>206.12</v>
          </cell>
        </row>
        <row r="1788">
          <cell r="A1788" t="str">
            <v>O.13.000.060114</v>
          </cell>
          <cell r="B1788" t="str">
            <v>Tubo de concreto (PA-2) DN= 300mm</v>
          </cell>
          <cell r="C1788" t="str">
            <v>M</v>
          </cell>
          <cell r="D1788">
            <v>91.11</v>
          </cell>
        </row>
        <row r="1789">
          <cell r="A1789" t="str">
            <v>O.13.000.060115</v>
          </cell>
          <cell r="B1789" t="str">
            <v>Tubo de concreto (PA-2) DN= 900mm</v>
          </cell>
          <cell r="C1789" t="str">
            <v>M</v>
          </cell>
          <cell r="D1789">
            <v>359.51</v>
          </cell>
        </row>
        <row r="1790">
          <cell r="A1790" t="str">
            <v>O.13.000.060131</v>
          </cell>
          <cell r="B1790" t="str">
            <v>Tubo de concreto (PA-1) DN= 300mm</v>
          </cell>
          <cell r="C1790" t="str">
            <v>M</v>
          </cell>
          <cell r="D1790">
            <v>102.2</v>
          </cell>
        </row>
        <row r="1791">
          <cell r="A1791" t="str">
            <v>O.13.000.060132</v>
          </cell>
          <cell r="B1791" t="str">
            <v>Tubo de concreto (PA-1) DN= 400mm</v>
          </cell>
          <cell r="C1791" t="str">
            <v>M</v>
          </cell>
          <cell r="D1791">
            <v>103.57</v>
          </cell>
        </row>
        <row r="1792">
          <cell r="A1792" t="str">
            <v>O.13.000.060140</v>
          </cell>
          <cell r="B1792" t="str">
            <v>Tubo de concreto (PA-1) DN= 600mm</v>
          </cell>
          <cell r="C1792" t="str">
            <v>M</v>
          </cell>
          <cell r="D1792">
            <v>165.83</v>
          </cell>
        </row>
        <row r="1793">
          <cell r="A1793" t="str">
            <v>O.13.000.060141</v>
          </cell>
          <cell r="B1793" t="str">
            <v>Tubo de concreto (PA-1) DN= 800mm</v>
          </cell>
          <cell r="C1793" t="str">
            <v>M</v>
          </cell>
          <cell r="D1793">
            <v>279.87</v>
          </cell>
        </row>
        <row r="1794">
          <cell r="A1794" t="str">
            <v>O.13.000.060144</v>
          </cell>
          <cell r="B1794" t="str">
            <v>Tubo de concreto (PA-2) DN= 400mm</v>
          </cell>
          <cell r="C1794" t="str">
            <v>M</v>
          </cell>
          <cell r="D1794">
            <v>96.05</v>
          </cell>
        </row>
        <row r="1795">
          <cell r="A1795" t="str">
            <v>O.13.000.060145</v>
          </cell>
          <cell r="B1795" t="str">
            <v>Tubo de concreto (PA-2) DN= 600mm</v>
          </cell>
          <cell r="C1795" t="str">
            <v>M</v>
          </cell>
          <cell r="D1795">
            <v>161.4</v>
          </cell>
        </row>
        <row r="1796">
          <cell r="A1796" t="str">
            <v>O.13.000.060146</v>
          </cell>
          <cell r="B1796" t="str">
            <v>Tubo de concreto (PA-2) DN= 800mm</v>
          </cell>
          <cell r="C1796" t="str">
            <v>M</v>
          </cell>
          <cell r="D1796">
            <v>332.03</v>
          </cell>
        </row>
        <row r="1797">
          <cell r="A1797" t="str">
            <v>O.13.000.060147</v>
          </cell>
          <cell r="B1797" t="str">
            <v>Tubo de concreto (PA-2) DN= 1000mm</v>
          </cell>
          <cell r="C1797" t="str">
            <v>M</v>
          </cell>
          <cell r="D1797">
            <v>461.66</v>
          </cell>
        </row>
        <row r="1798">
          <cell r="A1798" t="str">
            <v>O.13.000.060149</v>
          </cell>
          <cell r="B1798" t="str">
            <v>Tubo de concreto (PA-3) DN= 400mm</v>
          </cell>
          <cell r="C1798" t="str">
            <v>M</v>
          </cell>
          <cell r="D1798">
            <v>145.03</v>
          </cell>
        </row>
        <row r="1799">
          <cell r="A1799" t="str">
            <v>O.13.000.060150</v>
          </cell>
          <cell r="B1799" t="str">
            <v>Tubo de concreto (PA-3) DN= 600mm</v>
          </cell>
          <cell r="C1799" t="str">
            <v>M</v>
          </cell>
          <cell r="D1799">
            <v>225.48</v>
          </cell>
        </row>
        <row r="1800">
          <cell r="A1800" t="str">
            <v>O.13.000.060151</v>
          </cell>
          <cell r="B1800" t="str">
            <v>Tubo de concreto (PA-3) DN= 800mm</v>
          </cell>
          <cell r="C1800" t="str">
            <v>M</v>
          </cell>
          <cell r="D1800">
            <v>433.01</v>
          </cell>
        </row>
        <row r="1801">
          <cell r="A1801" t="str">
            <v>O.13.000.060152</v>
          </cell>
          <cell r="B1801" t="str">
            <v>Tubo de concreto (PA-3) DN= 1000mm</v>
          </cell>
          <cell r="C1801" t="str">
            <v>M</v>
          </cell>
          <cell r="D1801">
            <v>644.94000000000005</v>
          </cell>
        </row>
        <row r="1802">
          <cell r="A1802" t="str">
            <v>O.13.000.060203</v>
          </cell>
          <cell r="B1802" t="str">
            <v>Anel pré-moldado em concreto, diâmetro externo de 2,50 m, h= 0,50 m</v>
          </cell>
          <cell r="C1802" t="str">
            <v>UN</v>
          </cell>
          <cell r="D1802">
            <v>862.23</v>
          </cell>
        </row>
        <row r="1803">
          <cell r="A1803" t="str">
            <v>O.13.000.060204</v>
          </cell>
          <cell r="B1803" t="str">
            <v>Tubo de concreto (PA-1) DN= 1000mm</v>
          </cell>
          <cell r="C1803" t="str">
            <v>M</v>
          </cell>
          <cell r="D1803">
            <v>458.04</v>
          </cell>
        </row>
        <row r="1804">
          <cell r="A1804" t="str">
            <v>O.13.000.060206</v>
          </cell>
          <cell r="B1804" t="str">
            <v>Tubo de concreto (PA-1) DN= 1200mm</v>
          </cell>
          <cell r="C1804" t="str">
            <v>M</v>
          </cell>
          <cell r="D1804">
            <v>675.89</v>
          </cell>
        </row>
        <row r="1805">
          <cell r="A1805" t="str">
            <v>O.13.000.060207</v>
          </cell>
          <cell r="B1805" t="str">
            <v>Anel pré-moldado em concreto, diâmetro externo de 1,20 m, h= 0,50 m</v>
          </cell>
          <cell r="C1805" t="str">
            <v>UN</v>
          </cell>
          <cell r="D1805">
            <v>178.37</v>
          </cell>
        </row>
        <row r="1806">
          <cell r="A1806" t="str">
            <v>O.13.000.060208</v>
          </cell>
          <cell r="B1806" t="str">
            <v>Anel pré-moldado em concreto, diâmetro externo de 1,50 m, h= 0,50 m</v>
          </cell>
          <cell r="C1806" t="str">
            <v>UN</v>
          </cell>
          <cell r="D1806">
            <v>337.11</v>
          </cell>
        </row>
        <row r="1807">
          <cell r="A1807" t="str">
            <v>O.13.000.060209</v>
          </cell>
          <cell r="B1807" t="str">
            <v>Anel pré-moldado em concreto, diâmetro externo de 1,80 m, h= 0,50 m</v>
          </cell>
          <cell r="C1807" t="str">
            <v>UN</v>
          </cell>
          <cell r="D1807">
            <v>586.5</v>
          </cell>
        </row>
        <row r="1808">
          <cell r="A1808" t="str">
            <v>O.13.000.060210</v>
          </cell>
          <cell r="B1808" t="str">
            <v>Anel pré-moldado em concreto, diâmetro externo de 2,50 m, h= 0,50 m, com cortina</v>
          </cell>
          <cell r="C1808" t="str">
            <v>UN</v>
          </cell>
          <cell r="D1808">
            <v>833.28</v>
          </cell>
        </row>
        <row r="1809">
          <cell r="A1809" t="str">
            <v>O.13.000.060213</v>
          </cell>
          <cell r="B1809" t="str">
            <v>Tubo de concreto (PA-2) DN= 500mm</v>
          </cell>
          <cell r="C1809" t="str">
            <v>M</v>
          </cell>
          <cell r="D1809">
            <v>128.58000000000001</v>
          </cell>
        </row>
        <row r="1810">
          <cell r="A1810" t="str">
            <v>O.13.000.060215</v>
          </cell>
          <cell r="B1810" t="str">
            <v>Anel pré-moldado em concreto, diâmetro externo de 0,60 m, h= 0,50 m</v>
          </cell>
          <cell r="C1810" t="str">
            <v>UN</v>
          </cell>
          <cell r="D1810">
            <v>77.88</v>
          </cell>
        </row>
        <row r="1811">
          <cell r="A1811" t="str">
            <v>O.13.000.060219</v>
          </cell>
          <cell r="B1811" t="str">
            <v>Meia cana de concreto DN= 200mm</v>
          </cell>
          <cell r="C1811" t="str">
            <v>M</v>
          </cell>
          <cell r="D1811">
            <v>22.23</v>
          </cell>
        </row>
        <row r="1812">
          <cell r="A1812" t="str">
            <v>O.13.000.060220</v>
          </cell>
          <cell r="B1812" t="str">
            <v>Tampa pré moldada de concreto, diâmetro externo de 1,50m com 1 abertura de inspeção (para fossa séptica)</v>
          </cell>
          <cell r="C1812" t="str">
            <v>UN</v>
          </cell>
          <cell r="D1812">
            <v>335.99</v>
          </cell>
        </row>
        <row r="1813">
          <cell r="A1813" t="str">
            <v>O.13.000.060232</v>
          </cell>
          <cell r="B1813" t="str">
            <v>Tubo de concreto (EA-3) DN= 400mm esgoto sanitário</v>
          </cell>
          <cell r="C1813" t="str">
            <v>M</v>
          </cell>
          <cell r="D1813">
            <v>143.82</v>
          </cell>
        </row>
        <row r="1814">
          <cell r="A1814" t="str">
            <v>O.13.000.060233</v>
          </cell>
          <cell r="B1814" t="str">
            <v>Tubo de concreto (EA-3) DN= 500mm esgoto sanitário</v>
          </cell>
          <cell r="C1814" t="str">
            <v>M</v>
          </cell>
          <cell r="D1814">
            <v>195.75</v>
          </cell>
        </row>
        <row r="1815">
          <cell r="A1815" t="str">
            <v>O.13.000.060234</v>
          </cell>
          <cell r="B1815" t="str">
            <v>Tubo de concreto (EA-3) DN= 600mm esgoto sanitário</v>
          </cell>
          <cell r="C1815" t="str">
            <v>M</v>
          </cell>
          <cell r="D1815">
            <v>244.61</v>
          </cell>
        </row>
        <row r="1816">
          <cell r="A1816" t="str">
            <v>O.13.000.060235</v>
          </cell>
          <cell r="B1816" t="str">
            <v>Tubo de concreto (EA-3) DN= 700mm esgoto sanitário</v>
          </cell>
          <cell r="C1816" t="str">
            <v>M</v>
          </cell>
          <cell r="D1816">
            <v>347.21</v>
          </cell>
        </row>
        <row r="1817">
          <cell r="A1817" t="str">
            <v>O.13.000.060236</v>
          </cell>
          <cell r="B1817" t="str">
            <v>Tubo de concreto (EA-3) DN= 800mm esgoto sanitário</v>
          </cell>
          <cell r="C1817" t="str">
            <v>M</v>
          </cell>
          <cell r="D1817">
            <v>433.7</v>
          </cell>
        </row>
        <row r="1818">
          <cell r="A1818" t="str">
            <v>O.13.000.060237</v>
          </cell>
          <cell r="B1818" t="str">
            <v>Tubo de concreto (EA-3) DN= 900mm esgoto sanitário</v>
          </cell>
          <cell r="C1818" t="str">
            <v>M</v>
          </cell>
          <cell r="D1818">
            <v>694.27</v>
          </cell>
        </row>
        <row r="1819">
          <cell r="A1819" t="str">
            <v>O.13.000.060238</v>
          </cell>
          <cell r="B1819" t="str">
            <v>Tubo de concreto (EA-3) DN= 1000mm esgoto sanitário</v>
          </cell>
          <cell r="C1819" t="str">
            <v>M</v>
          </cell>
          <cell r="D1819">
            <v>599.63</v>
          </cell>
        </row>
        <row r="1820">
          <cell r="A1820" t="str">
            <v>O.13.000.060239</v>
          </cell>
          <cell r="B1820" t="str">
            <v>Tubo de concreto (EA-3) DN= 1200mm esgoto sanitário</v>
          </cell>
          <cell r="C1820" t="str">
            <v>M</v>
          </cell>
          <cell r="D1820">
            <v>828.99</v>
          </cell>
        </row>
        <row r="1821">
          <cell r="A1821" t="str">
            <v>O.13.000.060240</v>
          </cell>
          <cell r="B1821" t="str">
            <v>Meia cana de concreto DN= 300mm</v>
          </cell>
          <cell r="C1821" t="str">
            <v>M</v>
          </cell>
          <cell r="D1821">
            <v>33.65</v>
          </cell>
        </row>
        <row r="1822">
          <cell r="A1822" t="str">
            <v>O.13.000.060241</v>
          </cell>
          <cell r="B1822" t="str">
            <v>Meia cana de concreto DN= 400mm</v>
          </cell>
          <cell r="C1822" t="str">
            <v>M</v>
          </cell>
          <cell r="D1822">
            <v>38.5</v>
          </cell>
        </row>
        <row r="1823">
          <cell r="A1823" t="str">
            <v>O.13.000.060243</v>
          </cell>
          <cell r="B1823" t="str">
            <v>Meia cana de concreto DN= 600mm</v>
          </cell>
          <cell r="C1823" t="str">
            <v>M</v>
          </cell>
          <cell r="D1823">
            <v>70.239999999999995</v>
          </cell>
        </row>
        <row r="1824">
          <cell r="A1824" t="str">
            <v>O.13.000.060246</v>
          </cell>
          <cell r="B1824" t="str">
            <v>Tampa pré moldada de concreto, diâmetro externo de 2,50m, com 2 aberturas de inspeção (para fossa séptica)</v>
          </cell>
          <cell r="C1824" t="str">
            <v>UN</v>
          </cell>
          <cell r="D1824">
            <v>908.27</v>
          </cell>
        </row>
        <row r="1825">
          <cell r="A1825" t="str">
            <v>O.13.000.060250</v>
          </cell>
          <cell r="B1825" t="str">
            <v>Tampão pré moldado de concreto armado, diâmetro externo de 2,00 m, com 1 inspeção 0,60 cm se necessário (para sumidouro)</v>
          </cell>
          <cell r="C1825" t="str">
            <v>UN</v>
          </cell>
          <cell r="D1825">
            <v>596.04999999999995</v>
          </cell>
        </row>
        <row r="1826">
          <cell r="A1826" t="str">
            <v>O.13.000.060251</v>
          </cell>
          <cell r="B1826" t="str">
            <v>Anel pré moldado em concreto armado, liso ou perfurado, diâmetro externo de 2,0 m, h= 0,50 m</v>
          </cell>
          <cell r="C1826" t="str">
            <v>UN</v>
          </cell>
          <cell r="D1826">
            <v>529.42999999999995</v>
          </cell>
        </row>
        <row r="1827">
          <cell r="A1827" t="str">
            <v>O.13.000.091172</v>
          </cell>
          <cell r="B1827" t="str">
            <v>Anel pré moldado em concreto, diâmetro externo de 3,00 m, h= 0,50 m</v>
          </cell>
          <cell r="C1827" t="str">
            <v>UN</v>
          </cell>
          <cell r="D1827">
            <v>1184.01</v>
          </cell>
        </row>
        <row r="1828">
          <cell r="A1828" t="str">
            <v>O.13.000.091262</v>
          </cell>
          <cell r="B1828" t="str">
            <v>Tubo de concreto (PA-2) DN= 1500mm</v>
          </cell>
          <cell r="C1828" t="str">
            <v>M</v>
          </cell>
          <cell r="D1828">
            <v>959.36</v>
          </cell>
        </row>
        <row r="1829">
          <cell r="A1829" t="str">
            <v>O.15.000.062636</v>
          </cell>
          <cell r="B1829" t="str">
            <v>Purificador de pressão elétrico, chapa eletrozincado e tampo em aço inoxidável 304 escovado e ralo sifonado, capac. de água gelada 2,75 L/h; sistema duplo de filtração integrado com filtros Pré C+3 e C+5; ref. PDF 100 da IBBL ou equivalente</v>
          </cell>
          <cell r="C1829" t="str">
            <v>UN</v>
          </cell>
          <cell r="D1829">
            <v>2744.42</v>
          </cell>
        </row>
        <row r="1830">
          <cell r="A1830" t="str">
            <v>O.15.000.062637</v>
          </cell>
          <cell r="B1830" t="str">
            <v>Purificador de pressão elétrico, chapa eletrozincado, tampo aço inoxidável 304 escovado e ralo sifonado, c/2 torneiras, capac. de água gelada 7,2 L/h; sistema duplo de filtração integrado c/filtros Pré C+3 e C+5; ref. PDF 300-2T IBBL ou equivalente</v>
          </cell>
          <cell r="C1830" t="str">
            <v>UN</v>
          </cell>
          <cell r="D1830">
            <v>3602.6</v>
          </cell>
        </row>
        <row r="1831">
          <cell r="A1831" t="str">
            <v>O.15.000.062638</v>
          </cell>
          <cell r="B1831" t="str">
            <v>Purificador de pressão elétrico em chapa eletrozincado e tampo em aço inoxidável 304, com 2 torneiras em latão cromado, capacidade de refrigeração de 2 l/h - simples; ref. Puripress 40 da IBBL, BRX40 da Begel ou equivalente</v>
          </cell>
          <cell r="C1831" t="str">
            <v>UN</v>
          </cell>
          <cell r="D1831">
            <v>1374.52</v>
          </cell>
        </row>
        <row r="1832">
          <cell r="A1832" t="str">
            <v>O.15.000.062639</v>
          </cell>
          <cell r="B1832" t="str">
            <v>Purificador de pressão elétrico em chapa eletrozincado, tampo em aço inoxidável 304, com 3 torneiras de pressão em latão cromado, capacidade de refrigeração 2 l/h - conjugado; ref. Puripress 40C da IBBL, CJ40 da Begel ou equivalente</v>
          </cell>
          <cell r="C1832" t="str">
            <v>UN</v>
          </cell>
          <cell r="D1832">
            <v>1725.02</v>
          </cell>
        </row>
        <row r="1833">
          <cell r="A1833" t="str">
            <v>O.15.000.064071</v>
          </cell>
          <cell r="B1833" t="str">
            <v>Purgador termodinâmico com filtro incorporado, em aço inoxidável forjado, pressão de 0,25 a 42kg/cm², temperatura até 425°C, DN= 1/2´</v>
          </cell>
          <cell r="C1833" t="str">
            <v>UN</v>
          </cell>
          <cell r="D1833">
            <v>583.48</v>
          </cell>
        </row>
        <row r="1834">
          <cell r="A1834" t="str">
            <v>O.15.000.065503</v>
          </cell>
          <cell r="B1834" t="str">
            <v>Cuba em aço inoxidável dupla de 1020x400x250mm, AISI 304, liga 18,8 e chapa 22</v>
          </cell>
          <cell r="C1834" t="str">
            <v>UN</v>
          </cell>
          <cell r="D1834">
            <v>1185.07</v>
          </cell>
        </row>
        <row r="1835">
          <cell r="A1835" t="str">
            <v>O.15.000.065521</v>
          </cell>
          <cell r="B1835" t="str">
            <v>Tanque em aço inoxidável, 60 x 60 x 30 / 64 x 53 x 28 cm</v>
          </cell>
          <cell r="C1835" t="str">
            <v>UN</v>
          </cell>
          <cell r="D1835">
            <v>1063.07</v>
          </cell>
        </row>
        <row r="1836">
          <cell r="A1836" t="str">
            <v>O.15.000.065565</v>
          </cell>
          <cell r="B1836" t="str">
            <v>Mictório coletivo em aço inoxidável AISI 304, liga 18,8, bitola 20, desenvolvimento 750 mm</v>
          </cell>
          <cell r="C1836" t="str">
            <v>M</v>
          </cell>
          <cell r="D1836">
            <v>881.56</v>
          </cell>
        </row>
        <row r="1837">
          <cell r="A1837" t="str">
            <v>O.15.000.065603</v>
          </cell>
          <cell r="B1837" t="str">
            <v>Cuba em aço inoxidável simples de 500x400x200mm, AISI 304, liga 18,8 e chapa 22</v>
          </cell>
          <cell r="C1837" t="str">
            <v>UN</v>
          </cell>
          <cell r="D1837">
            <v>403.15</v>
          </cell>
        </row>
        <row r="1838">
          <cell r="A1838" t="str">
            <v>O.15.000.065605</v>
          </cell>
          <cell r="B1838" t="str">
            <v>Cuba em aço inoxidável simples de 465x300x140mm, AISI 304, liga 18,8 e chapa 22</v>
          </cell>
          <cell r="C1838" t="str">
            <v>UN</v>
          </cell>
          <cell r="D1838">
            <v>233.9</v>
          </cell>
        </row>
        <row r="1839">
          <cell r="A1839" t="str">
            <v>O.15.000.065606</v>
          </cell>
          <cell r="B1839" t="str">
            <v>Cuba em aço inoxidável simples de 400x340x140mm, AISI 304, liga 18,8 e chapa 22</v>
          </cell>
          <cell r="C1839" t="str">
            <v>UN</v>
          </cell>
          <cell r="D1839">
            <v>213.48</v>
          </cell>
        </row>
        <row r="1840">
          <cell r="A1840" t="str">
            <v>O.15.000.065607</v>
          </cell>
          <cell r="B1840" t="str">
            <v>Cuba em aço inoxidável dupla de 835x340x140mm, AISI 304, liga 18,8 e chapa 22</v>
          </cell>
          <cell r="C1840" t="str">
            <v>UN</v>
          </cell>
          <cell r="D1840">
            <v>704.47</v>
          </cell>
        </row>
        <row r="1841">
          <cell r="A1841" t="str">
            <v>O.15.000.065608</v>
          </cell>
          <cell r="B1841" t="str">
            <v>Cuba em aço inoxidável simples de 560x330x140mm, AISI 304, liga 18,8 e chapa 22</v>
          </cell>
          <cell r="C1841" t="str">
            <v>UN</v>
          </cell>
          <cell r="D1841">
            <v>281.95999999999998</v>
          </cell>
        </row>
        <row r="1842">
          <cell r="A1842" t="str">
            <v>O.15.000.065609</v>
          </cell>
          <cell r="B1842" t="str">
            <v>Cuba em aço inoxidável dupla de 715x400x140mm, AISI 304, liga 18,8 e chapa 22</v>
          </cell>
          <cell r="C1842" t="str">
            <v>UN</v>
          </cell>
          <cell r="D1842">
            <v>703.4</v>
          </cell>
        </row>
        <row r="1843">
          <cell r="A1843" t="str">
            <v>O.15.000.065611</v>
          </cell>
          <cell r="B1843" t="str">
            <v>Cuba em aço inoxidável simples de 600x500x350mm, AISI 304, liga 18,8 e chapa 20</v>
          </cell>
          <cell r="C1843" t="str">
            <v>UN</v>
          </cell>
          <cell r="D1843">
            <v>1130.6199999999999</v>
          </cell>
        </row>
        <row r="1844">
          <cell r="A1844" t="str">
            <v>O.15.000.065616</v>
          </cell>
          <cell r="B1844" t="str">
            <v>Cuba em aço inoxidável simples de 1100x600x400mm, AISI-304, liga 18,8 e chapa 20</v>
          </cell>
          <cell r="C1844" t="str">
            <v>UN</v>
          </cell>
          <cell r="D1844">
            <v>1840</v>
          </cell>
        </row>
        <row r="1845">
          <cell r="A1845" t="str">
            <v>O.15.000.065617</v>
          </cell>
          <cell r="B1845" t="str">
            <v>Mesa em aço inoxidável, largura de 700 mm</v>
          </cell>
          <cell r="C1845" t="str">
            <v>M</v>
          </cell>
          <cell r="D1845">
            <v>2595.2800000000002</v>
          </cell>
        </row>
        <row r="1846">
          <cell r="A1846" t="str">
            <v>O.15.000.065619</v>
          </cell>
          <cell r="B1846" t="str">
            <v>Cuba em aço inoxidável simples de 500x400x250mm, AISI 304, liga 18,8 e chapa 22, acabamento alto brilhante; ref.314 da Strake, Projinox ou equivalente</v>
          </cell>
          <cell r="C1846" t="str">
            <v>UN</v>
          </cell>
          <cell r="D1846">
            <v>557.44000000000005</v>
          </cell>
        </row>
        <row r="1847">
          <cell r="A1847" t="str">
            <v>O.15.000.065620</v>
          </cell>
          <cell r="B1847" t="str">
            <v>Cuba em aço inoxidável simples de 500x400x300mm, AISI 304, liga 18,8 e chapa 22</v>
          </cell>
          <cell r="C1847" t="str">
            <v>UN</v>
          </cell>
          <cell r="D1847">
            <v>641.16</v>
          </cell>
        </row>
        <row r="1848">
          <cell r="A1848" t="str">
            <v>O.15.000.065622</v>
          </cell>
          <cell r="B1848" t="str">
            <v>Cuba em aço inoxidável simples de 700x600x450mm, AISI 304, liga 18,8 e chapa 22</v>
          </cell>
          <cell r="C1848" t="str">
            <v>UN</v>
          </cell>
          <cell r="D1848">
            <v>1726.85</v>
          </cell>
        </row>
        <row r="1849">
          <cell r="A1849" t="str">
            <v>O.15.000.065666</v>
          </cell>
          <cell r="B1849" t="str">
            <v>Cuba de aço inoxidável simples de 500 x 400 x 400mm</v>
          </cell>
          <cell r="C1849" t="str">
            <v>UN</v>
          </cell>
          <cell r="D1849">
            <v>697.17</v>
          </cell>
        </row>
        <row r="1850">
          <cell r="A1850" t="str">
            <v>O.15.000.065670</v>
          </cell>
          <cell r="B1850" t="str">
            <v>Tanque tipo cuba em aço inoxidável AISI 304, liga 18.8, de 1400 x 900 x 500 mm, acabamento polido, espessura de 1,2 a 1,5mm</v>
          </cell>
          <cell r="C1850" t="str">
            <v>UN</v>
          </cell>
          <cell r="D1850">
            <v>4735.41</v>
          </cell>
        </row>
        <row r="1851">
          <cell r="A1851" t="str">
            <v>O.15.000.065785</v>
          </cell>
          <cell r="B1851" t="str">
            <v>Cuba redonda em aço inoxidável AISI 304, de 300x140mm; ref. linha BL-30 Perfecta da Tramontina ou equivalente</v>
          </cell>
          <cell r="C1851" t="str">
            <v>UN</v>
          </cell>
          <cell r="D1851">
            <v>228.01</v>
          </cell>
        </row>
        <row r="1852">
          <cell r="A1852" t="str">
            <v>O.15.000.067555</v>
          </cell>
          <cell r="B1852" t="str">
            <v>Grelha com calha e cesto coletor para piso, em aço inoxidável com 15cm de largura</v>
          </cell>
          <cell r="C1852" t="str">
            <v>M</v>
          </cell>
          <cell r="D1852">
            <v>1105.97</v>
          </cell>
        </row>
        <row r="1853">
          <cell r="A1853" t="str">
            <v>O.15.000.067556</v>
          </cell>
          <cell r="B1853" t="str">
            <v>Grelha com calha e cesto coletor para piso, em aço inoxidável com 20cm de largura</v>
          </cell>
          <cell r="C1853" t="str">
            <v>M</v>
          </cell>
          <cell r="D1853">
            <v>1419.83</v>
          </cell>
        </row>
        <row r="1854">
          <cell r="A1854" t="str">
            <v>O.15.000.090259</v>
          </cell>
          <cell r="B1854" t="str">
            <v>Lavatório/bebedouro coletivo de aço inoxidável AISI 304 chapa 20 (1,0mm) - (200 x 80) cm</v>
          </cell>
          <cell r="C1854" t="str">
            <v>M</v>
          </cell>
          <cell r="D1854">
            <v>1098.03</v>
          </cell>
        </row>
        <row r="1855">
          <cell r="A1855" t="str">
            <v>O.15.000.090556</v>
          </cell>
          <cell r="B1855" t="str">
            <v>Cesto em chapa de aço inoxidável de 28 x 40 x 20 cm, espessura de 1,5 mm, com furo 1/2´</v>
          </cell>
          <cell r="C1855" t="str">
            <v>UN</v>
          </cell>
          <cell r="D1855">
            <v>1061.4100000000001</v>
          </cell>
        </row>
        <row r="1856">
          <cell r="A1856" t="str">
            <v>O.15.000.094216</v>
          </cell>
          <cell r="B1856" t="str">
            <v>Tanque duplo com pés tubulares em aço inoxidável com válvula americana de 3 1/2´ - 1600x700x850mm</v>
          </cell>
          <cell r="C1856" t="str">
            <v>UN</v>
          </cell>
          <cell r="D1856">
            <v>5287.8</v>
          </cell>
        </row>
        <row r="1857">
          <cell r="A1857" t="str">
            <v>O.16.000.030539</v>
          </cell>
          <cell r="B1857" t="str">
            <v>Acionador manual tipo quebra vidro endereçável, ref. Ascael ou equivalente</v>
          </cell>
          <cell r="C1857" t="str">
            <v>UN</v>
          </cell>
          <cell r="D1857">
            <v>192.68</v>
          </cell>
        </row>
        <row r="1858">
          <cell r="A1858" t="str">
            <v>O.16.000.063526</v>
          </cell>
          <cell r="B1858" t="str">
            <v>Abrigo duplo para hidrante/mangueira, de 120x90x30cm, visor em vidro com a inscrição ´INCÊNDIO´ em ambas as portas e suportes para mangueiras</v>
          </cell>
          <cell r="C1858" t="str">
            <v>UN</v>
          </cell>
          <cell r="D1858">
            <v>1265.4100000000001</v>
          </cell>
        </row>
        <row r="1859">
          <cell r="A1859" t="str">
            <v>O.16.000.063527</v>
          </cell>
          <cell r="B1859" t="str">
            <v>Coluna hidrante T4´ x 2 1/2´, alt. 1,0m SCH40 com flange</v>
          </cell>
          <cell r="C1859" t="str">
            <v>UN</v>
          </cell>
          <cell r="D1859">
            <v>1737.73</v>
          </cell>
        </row>
        <row r="1860">
          <cell r="A1860" t="str">
            <v>O.16.000.063528</v>
          </cell>
          <cell r="B1860" t="str">
            <v>Tampão de engate rápido em latão, Storz de 2 1/2´</v>
          </cell>
          <cell r="C1860" t="str">
            <v>UN</v>
          </cell>
          <cell r="D1860">
            <v>98.47</v>
          </cell>
        </row>
        <row r="1861">
          <cell r="A1861" t="str">
            <v>O.16.000.063529</v>
          </cell>
          <cell r="B1861" t="str">
            <v>Tampão de engate rápido em latão, Storz de 1 1/2´</v>
          </cell>
          <cell r="C1861" t="str">
            <v>UN</v>
          </cell>
          <cell r="D1861">
            <v>70.239999999999995</v>
          </cell>
        </row>
        <row r="1862">
          <cell r="A1862" t="str">
            <v>O.16.000.063555</v>
          </cell>
          <cell r="B1862" t="str">
            <v>Chave tipo Storz dupla em latão de alta densidade e resistência, de Ø 1 1/2´ ou 2 1/2´</v>
          </cell>
          <cell r="C1862" t="str">
            <v>UN</v>
          </cell>
          <cell r="D1862">
            <v>18.079999999999998</v>
          </cell>
        </row>
        <row r="1863">
          <cell r="A1863" t="str">
            <v>O.16.000.064217</v>
          </cell>
          <cell r="B1863" t="str">
            <v>Válvula de governo e alarme VGA, completa DN= 6´ - extremidade flangeada</v>
          </cell>
          <cell r="C1863" t="str">
            <v>UN</v>
          </cell>
          <cell r="D1863">
            <v>7976.77</v>
          </cell>
        </row>
        <row r="1864">
          <cell r="A1864" t="str">
            <v>O.16.000.067001</v>
          </cell>
          <cell r="B1864" t="str">
            <v>AH-02/03 abrigo hidrante 60x90x17 cm, com visor de vidro, inclusive ferragens e trinco</v>
          </cell>
          <cell r="C1864" t="str">
            <v>UN</v>
          </cell>
          <cell r="D1864">
            <v>353.78</v>
          </cell>
        </row>
        <row r="1865">
          <cell r="A1865" t="str">
            <v>O.16.000.067009</v>
          </cell>
          <cell r="B1865" t="str">
            <v>Adaptador de engate rápido em latão 2 1/2´ x 1 1/2´</v>
          </cell>
          <cell r="C1865" t="str">
            <v>UN</v>
          </cell>
          <cell r="D1865">
            <v>65.430000000000007</v>
          </cell>
        </row>
        <row r="1866">
          <cell r="A1866" t="str">
            <v>O.16.000.067010</v>
          </cell>
          <cell r="B1866" t="str">
            <v>Extintor manual de pó químico seco BC, capacidade de 4 kg com carga</v>
          </cell>
          <cell r="C1866" t="str">
            <v>UN</v>
          </cell>
          <cell r="D1866">
            <v>169.27</v>
          </cell>
        </row>
        <row r="1867">
          <cell r="A1867" t="str">
            <v>O.16.000.067011</v>
          </cell>
          <cell r="B1867" t="str">
            <v>Extintor manual de água pressurizada capacidade de 10 litros</v>
          </cell>
          <cell r="C1867" t="str">
            <v>UN</v>
          </cell>
          <cell r="D1867">
            <v>177.38</v>
          </cell>
        </row>
        <row r="1868">
          <cell r="A1868" t="str">
            <v>O.16.000.067013</v>
          </cell>
          <cell r="B1868" t="str">
            <v>Extintor manual sobre rodas de gás carbônico, capacidade de 10 kg com carga</v>
          </cell>
          <cell r="C1868" t="str">
            <v>UN</v>
          </cell>
          <cell r="D1868">
            <v>1420.01</v>
          </cell>
        </row>
        <row r="1869">
          <cell r="A1869" t="str">
            <v>O.16.000.067015</v>
          </cell>
          <cell r="B1869" t="str">
            <v>Extintor manual de pó químico seco BC, capacidade de 8 kg com carga</v>
          </cell>
          <cell r="C1869" t="str">
            <v>UN</v>
          </cell>
          <cell r="D1869">
            <v>246.3</v>
          </cell>
        </row>
        <row r="1870">
          <cell r="A1870" t="str">
            <v>O.16.000.067017</v>
          </cell>
          <cell r="B1870" t="str">
            <v>Extintor manual de pó químico seco 20 BC, capacidade de 12 kg com carga</v>
          </cell>
          <cell r="C1870" t="str">
            <v>UN</v>
          </cell>
          <cell r="D1870">
            <v>275.72000000000003</v>
          </cell>
        </row>
        <row r="1871">
          <cell r="A1871" t="str">
            <v>O.16.000.067018</v>
          </cell>
          <cell r="B1871" t="str">
            <v>Extintor sobre rodas de pó químico seco 30/40BC - capacidade de 20 kg; ref. 417 da Zeus do Brasil, Firex, MP-20 da Bucka, Munhoz, KB-P20BCK95 da Kidde ou equivalente</v>
          </cell>
          <cell r="C1871" t="str">
            <v>UN</v>
          </cell>
          <cell r="D1871">
            <v>1470.25</v>
          </cell>
        </row>
        <row r="1872">
          <cell r="A1872" t="str">
            <v>O.16.000.067022</v>
          </cell>
          <cell r="B1872" t="str">
            <v>Mangueira com adaptador 1 1/2" x 15m, com reforço têxtil em fios sintéticos de alta tenacidade, conforme norma ABNT-NBR 11861</v>
          </cell>
          <cell r="C1872" t="str">
            <v>UN</v>
          </cell>
          <cell r="D1872">
            <v>375.7</v>
          </cell>
        </row>
        <row r="1873">
          <cell r="A1873" t="str">
            <v>O.16.000.067023</v>
          </cell>
          <cell r="B1873" t="str">
            <v>Mangueira com união de engate rápido, diâmetro 1.1/2", com reforço têxtil em fios sintéticos de alta tenacidade, conforme norma ABNT-NBR 11861</v>
          </cell>
          <cell r="C1873" t="str">
            <v>M</v>
          </cell>
          <cell r="D1873">
            <v>19.37</v>
          </cell>
        </row>
        <row r="1874">
          <cell r="A1874" t="str">
            <v>O.16.000.067024</v>
          </cell>
          <cell r="B1874" t="str">
            <v>Mangueira com união de engate rápido, diâmetro 2.1/2", com reforço têxtil em fios sintéticos de alta tenacidade, conforme norma ABNT-NBR 11861</v>
          </cell>
          <cell r="C1874" t="str">
            <v>M</v>
          </cell>
          <cell r="D1874">
            <v>32.96</v>
          </cell>
        </row>
        <row r="1875">
          <cell r="A1875" t="str">
            <v>O.16.000.067026</v>
          </cell>
          <cell r="B1875" t="str">
            <v>Mangueira com adaptador 2 1/2" x 15m, com reforço têxtil em fios sintéticos de alta tenacidade, conforme norma ABNT-NBR 11861</v>
          </cell>
          <cell r="C1875" t="str">
            <v>UN</v>
          </cell>
          <cell r="D1875">
            <v>624.48</v>
          </cell>
        </row>
        <row r="1876">
          <cell r="A1876" t="str">
            <v>O.16.000.067027</v>
          </cell>
          <cell r="B1876" t="str">
            <v>Adaptador de engate rápido em latão 2 1/2´ x 2 1/2´</v>
          </cell>
          <cell r="C1876" t="str">
            <v>UN</v>
          </cell>
          <cell r="D1876">
            <v>93.55</v>
          </cell>
        </row>
        <row r="1877">
          <cell r="A1877" t="str">
            <v>O.16.000.067031</v>
          </cell>
          <cell r="B1877" t="str">
            <v>Esguicho em latão polido com engate rápido, jato regulável, DN= 1 1/2´ (38 mm), ref. Tata, Chama, Kasti, Aerotex extintores, Mecânica Reunida ou equivalente</v>
          </cell>
          <cell r="C1877" t="str">
            <v>UN</v>
          </cell>
          <cell r="D1877">
            <v>152.56</v>
          </cell>
        </row>
        <row r="1878">
          <cell r="A1878" t="str">
            <v>O.16.000.067042</v>
          </cell>
          <cell r="B1878" t="str">
            <v>Recarga de extintor de pó químico seco</v>
          </cell>
          <cell r="C1878" t="str">
            <v>KG</v>
          </cell>
          <cell r="D1878">
            <v>9.44</v>
          </cell>
        </row>
        <row r="1879">
          <cell r="A1879" t="str">
            <v>O.16.000.067043</v>
          </cell>
          <cell r="B1879" t="str">
            <v>Recarga de extintor de gás carbônico</v>
          </cell>
          <cell r="C1879" t="str">
            <v>KG</v>
          </cell>
          <cell r="D1879">
            <v>11.81</v>
          </cell>
        </row>
        <row r="1880">
          <cell r="A1880" t="str">
            <v>O.16.000.067044</v>
          </cell>
          <cell r="B1880" t="str">
            <v>Recarga de extintor de água pressurizada</v>
          </cell>
          <cell r="C1880" t="str">
            <v>L</v>
          </cell>
          <cell r="D1880">
            <v>3.09</v>
          </cell>
        </row>
        <row r="1881">
          <cell r="A1881" t="str">
            <v>O.16.000.067047</v>
          </cell>
          <cell r="B1881" t="str">
            <v>Teste hidrostático e pintura de extintor CO2/PQS/H2O, acima 12kg até 20kg</v>
          </cell>
          <cell r="C1881" t="str">
            <v>UN</v>
          </cell>
          <cell r="D1881">
            <v>43.09</v>
          </cell>
        </row>
        <row r="1882">
          <cell r="A1882" t="str">
            <v>O.16.000.067048</v>
          </cell>
          <cell r="B1882" t="str">
            <v>Teste hidrostático e pintura de extintor CO2/PQS/H2O até 12kg</v>
          </cell>
          <cell r="C1882" t="str">
            <v>UN</v>
          </cell>
          <cell r="D1882">
            <v>27.88</v>
          </cell>
        </row>
        <row r="1883">
          <cell r="A1883" t="str">
            <v>O.16.000.067055</v>
          </cell>
          <cell r="B1883" t="str">
            <v>Esguicho em latão polido com engate rápido, jato regulável de 2 1/2´</v>
          </cell>
          <cell r="C1883" t="str">
            <v>UN</v>
          </cell>
          <cell r="D1883">
            <v>205.3</v>
          </cell>
        </row>
        <row r="1884">
          <cell r="A1884" t="str">
            <v>O.16.000.067067</v>
          </cell>
          <cell r="B1884" t="str">
            <v>Extintor sobre rodas de gás carbônico - capacidade de 25 kg com carga</v>
          </cell>
          <cell r="C1884" t="str">
            <v>UN</v>
          </cell>
          <cell r="D1884">
            <v>5876</v>
          </cell>
        </row>
        <row r="1885">
          <cell r="A1885" t="str">
            <v>O.16.000.067071</v>
          </cell>
          <cell r="B1885" t="str">
            <v>Extintor manual de pó químico classes ABC, capacidade de 4 kg, ref. 1-A NBR 9443 e 10-B NBR 9444 com carga</v>
          </cell>
          <cell r="C1885" t="str">
            <v>UN</v>
          </cell>
          <cell r="D1885">
            <v>213.02</v>
          </cell>
        </row>
        <row r="1886">
          <cell r="A1886" t="str">
            <v>O.16.000.067072</v>
          </cell>
          <cell r="B1886" t="str">
            <v>Extintor manual de pó químico seco classes ABC, capacidade de 6 kg, ref. 2-A NBR 9443 e 20-B NBR 9444 com carga</v>
          </cell>
          <cell r="C1886" t="str">
            <v>UN</v>
          </cell>
          <cell r="D1886">
            <v>239.43</v>
          </cell>
        </row>
        <row r="1887">
          <cell r="A1887" t="str">
            <v>O.16.000.067078</v>
          </cell>
          <cell r="B1887" t="str">
            <v>Bico sprinkler tipo upright, spray e CMDA, acabamento cromado, para tubulação 1/2", com rompimento da ampola a 68°C certificações ABNT, FM e ULbr</v>
          </cell>
          <cell r="C1887" t="str">
            <v>UN</v>
          </cell>
          <cell r="D1887">
            <v>32.130000000000003</v>
          </cell>
        </row>
        <row r="1888">
          <cell r="A1888" t="str">
            <v>O.16.000.067079</v>
          </cell>
          <cell r="B1888" t="str">
            <v>Extintor manual de gás carbônico de 06 kg, capacidade extintora 5BC</v>
          </cell>
          <cell r="C1888" t="str">
            <v>UN</v>
          </cell>
          <cell r="D1888">
            <v>612.27</v>
          </cell>
        </row>
        <row r="1889">
          <cell r="A1889" t="str">
            <v>O.16.000.067303</v>
          </cell>
          <cell r="B1889" t="str">
            <v>Suporte de piso para extintor em fibra de vidro cor vermelha; referência comercial n° 13 da Gilfire, Comercial Fire, Evolumix, Metalcasty, Brinox, Protege ou equivalente</v>
          </cell>
          <cell r="C1889" t="str">
            <v>UN</v>
          </cell>
          <cell r="D1889">
            <v>195.32</v>
          </cell>
        </row>
        <row r="1890">
          <cell r="A1890" t="str">
            <v>O.16.000.067304</v>
          </cell>
          <cell r="B1890" t="str">
            <v>Suporte de piso para extintor base redonda em aço inoxidável, ref. n° 10 da Gilfire, modelo Torre da Protexfire, Comercial Fire, Evolumix, Metalcasty, Brinox, Protege ou equivalente</v>
          </cell>
          <cell r="C1890" t="str">
            <v>UN</v>
          </cell>
          <cell r="D1890">
            <v>279.07</v>
          </cell>
        </row>
        <row r="1891">
          <cell r="A1891" t="str">
            <v>O.16.000.090629</v>
          </cell>
          <cell r="B1891" t="str">
            <v>Acionador manual tipo quebra vidro em caixa plástica, ref. AC-01FCS da Maximus, ou  AM-1 / AM-2 ou AM-1/PT da Renglan ou equivalente</v>
          </cell>
          <cell r="C1891" t="str">
            <v>UN</v>
          </cell>
          <cell r="D1891">
            <v>64.510000000000005</v>
          </cell>
        </row>
        <row r="1892">
          <cell r="A1892" t="str">
            <v>O.16.000.091292</v>
          </cell>
          <cell r="B1892" t="str">
            <v>Bico sprinkler tipo pendente, spray e CMDA, acabamento cromado, para tubulação 1/2", com rompimento da ampola a 68°C; certificações ABNT, FM e ULbr</v>
          </cell>
          <cell r="C1892" t="str">
            <v>UN</v>
          </cell>
          <cell r="D1892">
            <v>29.84</v>
          </cell>
        </row>
        <row r="1893">
          <cell r="A1893" t="str">
            <v>O.17.000.042431</v>
          </cell>
          <cell r="B1893" t="str">
            <v>Pressostato diferencial ajustável mecânico, montagem inferior diâmetro 1/2" e/ou 1/4", faixa de operação até 16 bar; ref. modelo UT16 da Zurich, série UT16 da Waaree Instruments, WLF-5516 da Warme ou equivalente</v>
          </cell>
          <cell r="C1893" t="str">
            <v>UN</v>
          </cell>
          <cell r="D1893">
            <v>468.35</v>
          </cell>
        </row>
        <row r="1894">
          <cell r="A1894" t="str">
            <v>O.17.000.042479</v>
          </cell>
          <cell r="B1894" t="str">
            <v>Termômetro bimetálico mostrador tipo relógio circular, com diâmetro de 4´, escala de 0°C até 100°C; referência HTA-100-100 Hygro-Therm ou equivalente</v>
          </cell>
          <cell r="C1894" t="str">
            <v>UN</v>
          </cell>
          <cell r="D1894">
            <v>181.05</v>
          </cell>
        </row>
        <row r="1895">
          <cell r="A1895" t="str">
            <v>O.17.000.047501</v>
          </cell>
          <cell r="B1895" t="str">
            <v>Aquecedor a gás vertical/horizontal 300 l, revestimento interno em aço inoxidável AISI 304, isolamento em lã de vidro, ref. modelo GV 300 da Etna ou equivalente</v>
          </cell>
          <cell r="C1895" t="str">
            <v>UN</v>
          </cell>
          <cell r="D1895">
            <v>21241.13</v>
          </cell>
        </row>
        <row r="1896">
          <cell r="A1896" t="str">
            <v>O.17.000.047524</v>
          </cell>
          <cell r="B1896" t="str">
            <v>Aquecedor a gás vertical/horizontal 500 l, revestimento interno em aço inoxidável AISI 304, revestimento externo em aço carbono pintado, isolamento em lã de vidro; ref. modelo GL-500 da Etna ou equivalente</v>
          </cell>
          <cell r="C1896" t="str">
            <v>UN</v>
          </cell>
          <cell r="D1896">
            <v>16606.8</v>
          </cell>
        </row>
        <row r="1897">
          <cell r="A1897" t="str">
            <v>O.17.000.047526</v>
          </cell>
          <cell r="B1897" t="str">
            <v>Conjunto misturador para até 16 duchas, com 02 aquecedores REU304UBRS de 35,5L/min., 2 válvulas, 1 bomba, 1 quadro comando, ref. SME-2 Rinnai ou equivalente</v>
          </cell>
          <cell r="C1897" t="str">
            <v>CJ</v>
          </cell>
          <cell r="D1897">
            <v>28412.84</v>
          </cell>
        </row>
        <row r="1898">
          <cell r="A1898" t="str">
            <v>O.17.000.047527</v>
          </cell>
          <cell r="B1898" t="str">
            <v>Conjunto misturador para até 24 duchas, com 03 aquecedores REU304UBRS de 35,5L/min., 4 válvulas, 1 bomba, 1 quadro comando, ref. SME-3 Rinnai ou equivalente</v>
          </cell>
          <cell r="C1898" t="str">
            <v>CJ</v>
          </cell>
          <cell r="D1898">
            <v>33368.370000000003</v>
          </cell>
        </row>
        <row r="1899">
          <cell r="A1899" t="str">
            <v>O.17.000.047588</v>
          </cell>
          <cell r="B1899" t="str">
            <v>Conjunto misturador para até 08 duchas, com 01 aquecedor REU304UBRS de 35,5L/min., 1 válvulas, 1 bomba, 1 quadro comando, ref. SME-1 Rinnai ou equivalente</v>
          </cell>
          <cell r="C1899" t="str">
            <v>CJ</v>
          </cell>
          <cell r="D1899">
            <v>13536.15</v>
          </cell>
        </row>
        <row r="1900">
          <cell r="A1900" t="str">
            <v>O.17.000.047606</v>
          </cell>
          <cell r="B1900" t="str">
            <v>Coletor solar de alumínio com área coletora de 1,60m²; ref. Soletrol Max 1,60m² ou equivalente</v>
          </cell>
          <cell r="C1900" t="str">
            <v>UN</v>
          </cell>
          <cell r="D1900">
            <v>1372.88</v>
          </cell>
        </row>
        <row r="1901">
          <cell r="A1901" t="str">
            <v>O.17.000.047607</v>
          </cell>
          <cell r="B1901" t="str">
            <v>Coletor solar de alumínio com área coletora de 2,00m²; ref. Soletrol Max 2,00m² ou equivalente</v>
          </cell>
          <cell r="C1901" t="str">
            <v>UN</v>
          </cell>
          <cell r="D1901">
            <v>1941.22</v>
          </cell>
        </row>
        <row r="1902">
          <cell r="A1902" t="str">
            <v>O.17.000.047608</v>
          </cell>
          <cell r="B1902" t="str">
            <v>Controlador diferencial de temperatura para sistema de aquecimento solar, ref. Anasol ou equivalente</v>
          </cell>
          <cell r="C1902" t="str">
            <v>UN</v>
          </cell>
          <cell r="D1902">
            <v>331.34</v>
          </cell>
        </row>
        <row r="1903">
          <cell r="A1903" t="str">
            <v>O.17.000.047609</v>
          </cell>
          <cell r="B1903" t="str">
            <v>Bomba de circulação para aquecimento solar, ref. GP 100C da Inova ou equivalente</v>
          </cell>
          <cell r="C1903" t="str">
            <v>UN</v>
          </cell>
          <cell r="D1903">
            <v>598.55999999999995</v>
          </cell>
        </row>
        <row r="1904">
          <cell r="A1904" t="str">
            <v>O.17.000.047613</v>
          </cell>
          <cell r="B1904" t="str">
            <v>Reservatório térmico horizontal em aço inoxidável AISI 304, capacidade de 500 litros, ref. Max Inox da Soletrol ou equivalente</v>
          </cell>
          <cell r="C1904" t="str">
            <v>UN</v>
          </cell>
          <cell r="D1904">
            <v>3640.94</v>
          </cell>
        </row>
        <row r="1905">
          <cell r="A1905" t="str">
            <v>O.17.000.064177</v>
          </cell>
          <cell r="B1905" t="str">
            <v>Pressostato diferencial ajustável, caixa à prova de água, unidade sensora em aço inoxidável 316, faixa de operação entre 1,4 a 14 bar, para fluídos corrosivos, conexão diâmetro 1/2´ NPT; ref. a unidade interruptora PA11B e unidade sensora RG10A44BX - TPL</v>
          </cell>
          <cell r="C1905" t="str">
            <v>UN</v>
          </cell>
          <cell r="D1905">
            <v>7662.83</v>
          </cell>
        </row>
        <row r="1906">
          <cell r="A1906" t="str">
            <v>O.17.000.090732</v>
          </cell>
          <cell r="B1906" t="str">
            <v>Aquecedor de passagem elétrico individual 4T, baixa pressão, 5000 W / 127 V ou 6400 W / 220 V; ref. AQ249-1 (124V) ou AQ249-2 (220V) da Cardal ou equivalente</v>
          </cell>
          <cell r="C1906" t="str">
            <v>UN</v>
          </cell>
          <cell r="D1906">
            <v>524.21</v>
          </cell>
        </row>
        <row r="1907">
          <cell r="A1907" t="str">
            <v>O.18.000.065001</v>
          </cell>
          <cell r="B1907" t="str">
            <v>Reservatório em polietileno, com tampa de rosca, capacidade de 1.000 litros, ref. Acqualimp, Fortlev, Tigre ou equivalente</v>
          </cell>
          <cell r="C1907" t="str">
            <v>UN</v>
          </cell>
          <cell r="D1907">
            <v>922.07</v>
          </cell>
        </row>
        <row r="1908">
          <cell r="A1908" t="str">
            <v>O.18.000.065002</v>
          </cell>
          <cell r="B1908" t="str">
            <v>Reservatório em polietileno, com tampa de rosca, capacidade de 500 litros, ref. Acqualimp, Fortlev, Tigre ou equivalente</v>
          </cell>
          <cell r="C1908" t="str">
            <v>UN</v>
          </cell>
          <cell r="D1908">
            <v>602.12</v>
          </cell>
        </row>
        <row r="1909">
          <cell r="A1909" t="str">
            <v>O.18.000.065003</v>
          </cell>
          <cell r="B1909" t="str">
            <v>Reservatório em poliester reforçado de fibra vidro, capacidade de 15.000 litros</v>
          </cell>
          <cell r="C1909" t="str">
            <v>UN</v>
          </cell>
          <cell r="D1909">
            <v>8926.25</v>
          </cell>
        </row>
        <row r="1910">
          <cell r="A1910" t="str">
            <v>O.18.000.065008</v>
          </cell>
          <cell r="B1910" t="str">
            <v>Reservatório em poliester reforçado de fibra vidro, capacidade de 1.000 litros</v>
          </cell>
          <cell r="C1910" t="str">
            <v>UN</v>
          </cell>
          <cell r="D1910">
            <v>721.69</v>
          </cell>
        </row>
        <row r="1911">
          <cell r="A1911" t="str">
            <v>O.18.000.065053</v>
          </cell>
          <cell r="B1911" t="str">
            <v>Reservatório em polietileno com tampa de encaixar, capacidade de 2.000 litros, ref. comercial Fortlev, Tigre ou equivalente</v>
          </cell>
          <cell r="C1911" t="str">
            <v>UN</v>
          </cell>
          <cell r="D1911">
            <v>1260.69</v>
          </cell>
        </row>
        <row r="1912">
          <cell r="A1912" t="str">
            <v>O.18.000.065054</v>
          </cell>
          <cell r="B1912" t="str">
            <v>Reservatório em polietileno com tampa de encaixar, capacidade de 3.000 litros, ref. comercial Fortlev, Tigre ou equivalente</v>
          </cell>
          <cell r="C1912" t="str">
            <v>UN</v>
          </cell>
          <cell r="D1912">
            <v>2039.2</v>
          </cell>
        </row>
        <row r="1913">
          <cell r="A1913" t="str">
            <v>O.18.000.065055</v>
          </cell>
          <cell r="B1913" t="str">
            <v>Reservatório em polietileno com tampa de encaixar com sistema de travamento da tampa, capacidade de 5.000 litros, ref. comercial Fortlev, Tigre ou equivalente</v>
          </cell>
          <cell r="C1913" t="str">
            <v>UN</v>
          </cell>
          <cell r="D1913">
            <v>3315.46</v>
          </cell>
        </row>
        <row r="1914">
          <cell r="A1914" t="str">
            <v>O.18.000.065056</v>
          </cell>
          <cell r="B1914" t="str">
            <v>Reservatório em polietileno com tampa de encaixar, capacidade de 10.000 litros, ref. comercial Fortlev ou equivalente</v>
          </cell>
          <cell r="C1914" t="str">
            <v>UN</v>
          </cell>
          <cell r="D1914">
            <v>5935.09</v>
          </cell>
        </row>
        <row r="1915">
          <cell r="A1915" t="str">
            <v>O.18.000.065086</v>
          </cell>
          <cell r="B1915" t="str">
            <v>Reservatório em poliester reforçado de fibra vidro, capacidade de 20.000 litros; ref. Makrocaixa, Bakof Tec, Caixa Forte ou equivalente</v>
          </cell>
          <cell r="C1915" t="str">
            <v>UN</v>
          </cell>
          <cell r="D1915">
            <v>11670.41</v>
          </cell>
        </row>
        <row r="1916">
          <cell r="A1916" t="str">
            <v>O.18.000.065110</v>
          </cell>
          <cell r="B1916" t="str">
            <v>Tanque em poliéster reforçado de fibra vidro (PRFV) com quebra ondas, capacidade de 25.000 l e misturador interno vertical em aço inoxidável, trifásico, potência mínima de 2 cv</v>
          </cell>
          <cell r="C1916" t="str">
            <v>UN</v>
          </cell>
          <cell r="D1916">
            <v>49239.18</v>
          </cell>
        </row>
        <row r="1917">
          <cell r="A1917" t="str">
            <v>O.18.000.065111</v>
          </cell>
          <cell r="B1917" t="str">
            <v>Sistema de tratamento de efluente por reator anaeróbio (UASB) e Filtro aeróbio (FAS), para obras de segurança com vazão máxima horária 12 l/s</v>
          </cell>
          <cell r="C1917" t="str">
            <v>CJ</v>
          </cell>
          <cell r="D1917">
            <v>426247.43</v>
          </cell>
        </row>
        <row r="1918">
          <cell r="A1918" t="str">
            <v>O.18.000.092351</v>
          </cell>
          <cell r="B1918" t="str">
            <v>Chapa em poliester reforçado com fibra de vidro PRFV (stop log) de 0,45 x 0,50 m, com espessura de 10 mm; ref. Sigma, Inccer, Sanecomfibra ou equivalente</v>
          </cell>
          <cell r="C1918" t="str">
            <v>M2</v>
          </cell>
          <cell r="D1918">
            <v>1773.54</v>
          </cell>
        </row>
        <row r="1919">
          <cell r="A1919" t="str">
            <v>O.25.000.000001</v>
          </cell>
          <cell r="B1919" t="str">
            <v>Tubo de esgoto em polipropileno de alta resistência - PP, DN= 40mm, preto, com união deslizante, com guarnição elastomérica de duplo lábio, ref. Duratop da Tecnofluidos ou equivalente</v>
          </cell>
          <cell r="C1919" t="str">
            <v>M</v>
          </cell>
          <cell r="D1919">
            <v>38.880000000000003</v>
          </cell>
        </row>
        <row r="1920">
          <cell r="A1920" t="str">
            <v>O.25.000.000002</v>
          </cell>
          <cell r="B1920" t="str">
            <v>Tubo de esgoto em polipropileno de alta resistência - PP, DN= 50mm, preto, com união deslizante, com guarnição elastomérica de duplo lábio, ref. Duratop da Tecnofluidos ou equivalente</v>
          </cell>
          <cell r="C1920" t="str">
            <v>M</v>
          </cell>
          <cell r="D1920">
            <v>47.53</v>
          </cell>
        </row>
        <row r="1921">
          <cell r="A1921" t="str">
            <v>O.25.000.000003</v>
          </cell>
          <cell r="B1921" t="str">
            <v>Tubo de esgoto em polipropileno de alta resistência - PP, DN= 63mm, preto, com união deslizante, com guarnição elastomérica de duplo lábio, ref. Duratop da Tecnofluidos ou equivalente</v>
          </cell>
          <cell r="C1921" t="str">
            <v>M</v>
          </cell>
          <cell r="D1921">
            <v>53.3</v>
          </cell>
        </row>
        <row r="1922">
          <cell r="A1922" t="str">
            <v>O.25.000.000004</v>
          </cell>
          <cell r="B1922" t="str">
            <v>Tubo de esgoto em polipropileno de alta resistência - PP, DN= 110mm, preto, com união deslizante, com guarnição elastomérica de duplo lábio, ref. Duratop da Tecnofluidos ou equivalente</v>
          </cell>
          <cell r="C1922" t="str">
            <v>M</v>
          </cell>
          <cell r="D1922">
            <v>119.22</v>
          </cell>
        </row>
        <row r="1923">
          <cell r="A1923" t="str">
            <v>O.25.000.000020</v>
          </cell>
          <cell r="B1923" t="str">
            <v>Joelho 45° em polipropileno de alta resistência - PP, preto, tipo PB, DN= 40mm, ref. Duratop da Tecnofluidos ou equivalente</v>
          </cell>
          <cell r="C1923" t="str">
            <v>UN</v>
          </cell>
          <cell r="D1923">
            <v>12.63</v>
          </cell>
        </row>
        <row r="1924">
          <cell r="A1924" t="str">
            <v>O.25.000.000021</v>
          </cell>
          <cell r="B1924" t="str">
            <v>Joelho 45° em polipropileno de alta resistência - PP, preto, tipo PB, DN= 50mm, ref. Duratop da Tecnofluidos ou equivalente</v>
          </cell>
          <cell r="C1924" t="str">
            <v>UN</v>
          </cell>
          <cell r="D1924">
            <v>18.329999999999998</v>
          </cell>
        </row>
        <row r="1925">
          <cell r="A1925" t="str">
            <v>O.25.000.000022</v>
          </cell>
          <cell r="B1925" t="str">
            <v>Joelho 45° em polipropileno de alta resistência - PP, preto, tipo PB, DN= 63mm, ref. Duratop da Tecnofluidos ou equivalente</v>
          </cell>
          <cell r="C1925" t="str">
            <v>UN</v>
          </cell>
          <cell r="D1925">
            <v>19.399999999999999</v>
          </cell>
        </row>
        <row r="1926">
          <cell r="A1926" t="str">
            <v>O.25.000.000023</v>
          </cell>
          <cell r="B1926" t="str">
            <v>Joelho 45° em polipropileno de alta resistência - PP, preto, tipo PB, DN= 110mm, ref. Duratop da Tecnofluidos ou equivalente</v>
          </cell>
          <cell r="C1926" t="str">
            <v>UN</v>
          </cell>
          <cell r="D1926">
            <v>20.13</v>
          </cell>
        </row>
        <row r="1927">
          <cell r="A1927" t="str">
            <v>O.25.000.000047</v>
          </cell>
          <cell r="B1927" t="str">
            <v>Joelho 87°30' em polipropileno de alta resistência - PP, preto, tipo PB, DN= 40mm, ref. Duratop da Tecnofluidos ou equivalente</v>
          </cell>
          <cell r="C1927" t="str">
            <v>UN</v>
          </cell>
          <cell r="D1927">
            <v>13.54</v>
          </cell>
        </row>
        <row r="1928">
          <cell r="A1928" t="str">
            <v>O.25.000.000048</v>
          </cell>
          <cell r="B1928" t="str">
            <v>Joelho 87°30' em polipropileno de alta resistência - PP, preto, tipo PB, DN= 50mm, ref. Duratop da Tecnofluidos ou equivalente</v>
          </cell>
          <cell r="C1928" t="str">
            <v>UN</v>
          </cell>
          <cell r="D1928">
            <v>16.829999999999998</v>
          </cell>
        </row>
        <row r="1929">
          <cell r="A1929" t="str">
            <v>O.25.000.000049</v>
          </cell>
          <cell r="B1929" t="str">
            <v>Joelho 87°30' em polipropileno de alta resistência - PP, preto, tipo PB, DN= 63mm, ref. Duratop da Tecnofluidos ou equivalente</v>
          </cell>
          <cell r="C1929" t="str">
            <v>UN</v>
          </cell>
          <cell r="D1929">
            <v>21.7</v>
          </cell>
        </row>
        <row r="1930">
          <cell r="A1930" t="str">
            <v>O.25.000.000074</v>
          </cell>
          <cell r="B1930" t="str">
            <v>Joelho 87°30' em polipropileno de alta resistência - PP, preto, tipo PB, DN= 110mm, com base de apoio, ref. Duratop da Tecnofluidos ou equivalente</v>
          </cell>
          <cell r="C1930" t="str">
            <v>UN</v>
          </cell>
          <cell r="D1930">
            <v>49.37</v>
          </cell>
        </row>
        <row r="1931">
          <cell r="A1931" t="str">
            <v>O.25.000.000102</v>
          </cell>
          <cell r="B1931" t="str">
            <v>Luva Dupla em polipropileno de alta resistência - PP, preto, DN= 40mm, ref. Duratop da Tecnofluidos ou equivalente</v>
          </cell>
          <cell r="C1931" t="str">
            <v>UN</v>
          </cell>
          <cell r="D1931">
            <v>15.67</v>
          </cell>
        </row>
        <row r="1932">
          <cell r="A1932" t="str">
            <v>O.25.000.000103</v>
          </cell>
          <cell r="B1932" t="str">
            <v>Luva Dupla em polipropileno de alta resistência - PP, preto, DN= 50mm, ref. Duratop da Tecnofluidos ou equivalente</v>
          </cell>
          <cell r="C1932" t="str">
            <v>UN</v>
          </cell>
          <cell r="D1932">
            <v>19.34</v>
          </cell>
        </row>
        <row r="1933">
          <cell r="A1933" t="str">
            <v>O.25.000.000104</v>
          </cell>
          <cell r="B1933" t="str">
            <v>Luva Dupla em polipropileno de alta resistência - PP, preto, DN= 63mm, ref. Duratop da Tecnofluidos ou equivalente</v>
          </cell>
          <cell r="C1933" t="str">
            <v>UN</v>
          </cell>
          <cell r="D1933">
            <v>23.26</v>
          </cell>
        </row>
        <row r="1934">
          <cell r="A1934" t="str">
            <v>O.25.000.000105</v>
          </cell>
          <cell r="B1934" t="str">
            <v>Luva Dupla em polipropileno de alta resistência - PP, preto, DN= 110mm, ref. Duratop da Tecnofluidos ou equivalente</v>
          </cell>
          <cell r="C1934" t="str">
            <v>UN</v>
          </cell>
          <cell r="D1934">
            <v>32.549999999999997</v>
          </cell>
        </row>
        <row r="1935">
          <cell r="A1935" t="str">
            <v>O.25.000.000116</v>
          </cell>
          <cell r="B1935" t="str">
            <v>Luva de Redução em polipropileno de alta resistência - PP, preto, tipo PB, DN= 50x40mm, ref. Duratop da Tecnofluidos ou equivalente</v>
          </cell>
          <cell r="C1935" t="str">
            <v>UN</v>
          </cell>
          <cell r="D1935">
            <v>11.03</v>
          </cell>
        </row>
        <row r="1936">
          <cell r="A1936" t="str">
            <v>O.25.000.000117</v>
          </cell>
          <cell r="B1936" t="str">
            <v>Luva de Redução em polipropileno de alta resistência - PP, preto, tipo PB, DN= 63x50mm, ref. Duratop da Tecnofluidos ou equivalente</v>
          </cell>
          <cell r="C1936" t="str">
            <v>UN</v>
          </cell>
          <cell r="D1936">
            <v>18.25</v>
          </cell>
        </row>
        <row r="1937">
          <cell r="A1937" t="str">
            <v>O.25.000.000118</v>
          </cell>
          <cell r="B1937" t="str">
            <v>Luva de Redução em polipropileno de alta resistência - PP, preto, tipo PB, DN= 110x63mm, ref. Duratop da Tecnofluidos ou equivalente</v>
          </cell>
          <cell r="C1937" t="str">
            <v>UN</v>
          </cell>
          <cell r="D1937">
            <v>30.29</v>
          </cell>
        </row>
        <row r="1938">
          <cell r="A1938" t="str">
            <v>O.25.000.000130</v>
          </cell>
          <cell r="B1938" t="str">
            <v>Tê 87°30' simples em polipropileno de alta resistência, preto, tipo PB, DN= 50x50mm</v>
          </cell>
          <cell r="C1938" t="str">
            <v>UN</v>
          </cell>
          <cell r="D1938">
            <v>39.78</v>
          </cell>
        </row>
        <row r="1939">
          <cell r="A1939" t="str">
            <v>O.25.000.000131</v>
          </cell>
          <cell r="B1939" t="str">
            <v>Tê 87°30' simples em polipropileno de alta resistência, preto, tipo PB, DN= 63x63mm</v>
          </cell>
          <cell r="C1939" t="str">
            <v>UN</v>
          </cell>
          <cell r="D1939">
            <v>50.92</v>
          </cell>
        </row>
        <row r="1940">
          <cell r="A1940" t="str">
            <v>O.25.000.000132</v>
          </cell>
          <cell r="B1940" t="str">
            <v>Tê 87°30' simples em polipropileno de alta resistência, preto, tipo PB, DN= 110x110mm</v>
          </cell>
          <cell r="C1940" t="str">
            <v>UN</v>
          </cell>
          <cell r="D1940">
            <v>88.67</v>
          </cell>
        </row>
        <row r="1941">
          <cell r="A1941" t="str">
            <v>O.25.000.000137</v>
          </cell>
          <cell r="B1941" t="str">
            <v>Tê 87°30' simples em polipropileno de alta resistência, preto, de redução, tipo PB, DN= 110x63mm</v>
          </cell>
          <cell r="C1941" t="str">
            <v>UN</v>
          </cell>
          <cell r="D1941">
            <v>70.87</v>
          </cell>
        </row>
        <row r="1942">
          <cell r="A1942" t="str">
            <v>O.25.000.000149</v>
          </cell>
          <cell r="B1942" t="str">
            <v>Junção 45° simples em polipropileno de alta resistência, preto, tipo PB, DN= 50x50mm</v>
          </cell>
          <cell r="C1942" t="str">
            <v>UN</v>
          </cell>
          <cell r="D1942">
            <v>34.83</v>
          </cell>
        </row>
        <row r="1943">
          <cell r="A1943" t="str">
            <v>O.25.000.000150</v>
          </cell>
          <cell r="B1943" t="str">
            <v>Junção 45° simples em polipropileno de alta resistência, preto, tipo PB, DN= 63x63mm</v>
          </cell>
          <cell r="C1943" t="str">
            <v>UN</v>
          </cell>
          <cell r="D1943">
            <v>36.99</v>
          </cell>
        </row>
        <row r="1944">
          <cell r="A1944" t="str">
            <v>O.25.000.000151</v>
          </cell>
          <cell r="B1944" t="str">
            <v>Junção 45° simples em polipropileno de alta resistência, preto, tipo PB, DN= 110x110mm</v>
          </cell>
          <cell r="C1944" t="str">
            <v>UN</v>
          </cell>
          <cell r="D1944">
            <v>69.709999999999994</v>
          </cell>
        </row>
        <row r="1945">
          <cell r="A1945" t="str">
            <v>O.25.000.000159</v>
          </cell>
          <cell r="B1945" t="str">
            <v>Junção 45° simples de redução, em polipropileno de alta resistência, preto, tipo PB, DN= 63x50mm</v>
          </cell>
          <cell r="C1945" t="str">
            <v>UN</v>
          </cell>
          <cell r="D1945">
            <v>32.85</v>
          </cell>
        </row>
        <row r="1946">
          <cell r="A1946" t="str">
            <v>O.25.000.000160</v>
          </cell>
          <cell r="B1946" t="str">
            <v>Junção 45° simples de redução, em polipropileno de alta resistência, preto, tipo PB, DN= 110x50mm</v>
          </cell>
          <cell r="C1946" t="str">
            <v>UN</v>
          </cell>
          <cell r="D1946">
            <v>61.36</v>
          </cell>
        </row>
        <row r="1947">
          <cell r="A1947" t="str">
            <v>O.25.000.000161</v>
          </cell>
          <cell r="B1947" t="str">
            <v>Junção 45° simples de redução, em polipropileno de alta resistência, preto, tipo PB, DN= 110x63mm</v>
          </cell>
          <cell r="C1947" t="str">
            <v>UN</v>
          </cell>
          <cell r="D1947">
            <v>59.58</v>
          </cell>
        </row>
        <row r="1948">
          <cell r="A1948" t="str">
            <v>O.25.000.000168</v>
          </cell>
          <cell r="B1948" t="str">
            <v>Porta marco para grelha de 12x12 cm, em prolipropileno de alta resistência, preto</v>
          </cell>
          <cell r="C1948" t="str">
            <v>UN</v>
          </cell>
          <cell r="D1948">
            <v>38.4</v>
          </cell>
        </row>
        <row r="1949">
          <cell r="A1949" t="str">
            <v>O.25.000.000170</v>
          </cell>
          <cell r="B1949" t="str">
            <v>Marco de bronze com grelha em aço inoxidável de 12x12cm</v>
          </cell>
          <cell r="C1949" t="str">
            <v>UN</v>
          </cell>
          <cell r="D1949">
            <v>90.91</v>
          </cell>
        </row>
        <row r="1950">
          <cell r="A1950" t="str">
            <v>O.25.000.000186</v>
          </cell>
          <cell r="B1950" t="str">
            <v>Caixa sifonada de piso, DN 125, 1 saída de 63mm, em polipropileno de alta resistência preto</v>
          </cell>
          <cell r="C1950" t="str">
            <v>UN</v>
          </cell>
          <cell r="D1950">
            <v>122.2</v>
          </cell>
        </row>
        <row r="1951">
          <cell r="A1951" t="str">
            <v>O.25.000.000189</v>
          </cell>
          <cell r="B1951" t="str">
            <v>Curva 87°30' em propileno de alta resistência, preto, tipo PB, DN= 110mm</v>
          </cell>
          <cell r="C1951" t="str">
            <v>UN</v>
          </cell>
          <cell r="D1951">
            <v>70.08</v>
          </cell>
        </row>
        <row r="1952">
          <cell r="A1952" t="str">
            <v>O.25.000.000197</v>
          </cell>
          <cell r="B1952" t="str">
            <v>Prolongamento para caixa sifonada em propileno de alta resistência, preto, DN= 125mm</v>
          </cell>
          <cell r="C1952" t="str">
            <v>UN</v>
          </cell>
          <cell r="D1952">
            <v>78.77</v>
          </cell>
        </row>
        <row r="1953">
          <cell r="A1953" t="str">
            <v>O.25.000.000201</v>
          </cell>
          <cell r="B1953" t="str">
            <v>Tampa tê de inspeção oval, em polipropileno de alta resistência preto (PxB) - DN 110mm</v>
          </cell>
          <cell r="C1953" t="str">
            <v>UN</v>
          </cell>
          <cell r="D1953">
            <v>68.849999999999994</v>
          </cell>
        </row>
        <row r="1954">
          <cell r="A1954" t="str">
            <v>O.25.000.000206</v>
          </cell>
          <cell r="B1954" t="str">
            <v>Tampão de esgoto em polipropileno de alta resistência, preto (PxB) - DN 63mm</v>
          </cell>
          <cell r="C1954" t="str">
            <v>UN</v>
          </cell>
          <cell r="D1954">
            <v>11.06</v>
          </cell>
        </row>
        <row r="1955">
          <cell r="A1955" t="str">
            <v>O.25.000.000207</v>
          </cell>
          <cell r="B1955" t="str">
            <v>Tampão de esgoto em polipropileno de alta resistência, preto (PxB) - DN 110mm</v>
          </cell>
          <cell r="C1955" t="str">
            <v>UN</v>
          </cell>
          <cell r="D1955">
            <v>30.98</v>
          </cell>
        </row>
        <row r="1956">
          <cell r="A1956" t="str">
            <v>O.25.000.000213</v>
          </cell>
          <cell r="B1956" t="str">
            <v>Tê de inspeção 87°30' em polipropileno de alta resistência preto (PxB) - DN 110mm</v>
          </cell>
          <cell r="C1956" t="str">
            <v>UN</v>
          </cell>
          <cell r="D1956">
            <v>220.84</v>
          </cell>
        </row>
        <row r="1957">
          <cell r="A1957" t="str">
            <v>P.01.000.030501</v>
          </cell>
          <cell r="B1957" t="str">
            <v>Monitor LCD e/ou LED de 21,5", resolução máxima 1920x1080@60Hz, pixel pitch: 0,24795x0,24795mm, sinal vídeo analógico / digital; ref. AOC ou equivalente</v>
          </cell>
          <cell r="C1957" t="str">
            <v>UN</v>
          </cell>
          <cell r="D1957">
            <v>981.76</v>
          </cell>
        </row>
        <row r="1958">
          <cell r="A1958" t="str">
            <v>P.01.000.034016</v>
          </cell>
          <cell r="B1958" t="str">
            <v>Abertura para vão de luminária em forro de PVC modular</v>
          </cell>
          <cell r="C1958" t="str">
            <v>UN</v>
          </cell>
          <cell r="D1958">
            <v>19.809999999999999</v>
          </cell>
        </row>
        <row r="1959">
          <cell r="A1959" t="str">
            <v>P.02.000.042501</v>
          </cell>
          <cell r="B1959" t="str">
            <v>Eletroduto de PVC rígido roscável de 20mm (1/2´)</v>
          </cell>
          <cell r="C1959" t="str">
            <v>M</v>
          </cell>
          <cell r="D1959">
            <v>4.62</v>
          </cell>
        </row>
        <row r="1960">
          <cell r="A1960" t="str">
            <v>P.02.000.042502</v>
          </cell>
          <cell r="B1960" t="str">
            <v>Eletroduto de PVC rígido roscável de 25mm (3/4´)</v>
          </cell>
          <cell r="C1960" t="str">
            <v>M</v>
          </cell>
          <cell r="D1960">
            <v>5.87</v>
          </cell>
        </row>
        <row r="1961">
          <cell r="A1961" t="str">
            <v>P.02.000.042503</v>
          </cell>
          <cell r="B1961" t="str">
            <v>Eletroduto de PVC rígido roscável de 32mm (1´)</v>
          </cell>
          <cell r="C1961" t="str">
            <v>M</v>
          </cell>
          <cell r="D1961">
            <v>8.57</v>
          </cell>
        </row>
        <row r="1962">
          <cell r="A1962" t="str">
            <v>P.02.000.042504</v>
          </cell>
          <cell r="B1962" t="str">
            <v>Eletroduto de PVC rígido roscável de 38mm (1 1/4´)</v>
          </cell>
          <cell r="C1962" t="str">
            <v>M</v>
          </cell>
          <cell r="D1962">
            <v>12.73</v>
          </cell>
        </row>
        <row r="1963">
          <cell r="A1963" t="str">
            <v>P.02.000.042505</v>
          </cell>
          <cell r="B1963" t="str">
            <v>Eletroduto de PVC rígido roscável de 50mm (1 1/2´)</v>
          </cell>
          <cell r="C1963" t="str">
            <v>M</v>
          </cell>
          <cell r="D1963">
            <v>14.78</v>
          </cell>
        </row>
        <row r="1964">
          <cell r="A1964" t="str">
            <v>P.02.000.042506</v>
          </cell>
          <cell r="B1964" t="str">
            <v>Eletroduto de PVC rígido roscável de 60mm (2´)</v>
          </cell>
          <cell r="C1964" t="str">
            <v>M</v>
          </cell>
          <cell r="D1964">
            <v>19.54</v>
          </cell>
        </row>
        <row r="1965">
          <cell r="A1965" t="str">
            <v>P.02.000.042507</v>
          </cell>
          <cell r="B1965" t="str">
            <v>Eletroduto de PVC rígido roscável de 75mm (2 1/2´)</v>
          </cell>
          <cell r="C1965" t="str">
            <v>M</v>
          </cell>
          <cell r="D1965">
            <v>31.72</v>
          </cell>
        </row>
        <row r="1966">
          <cell r="A1966" t="str">
            <v>P.02.000.042508</v>
          </cell>
          <cell r="B1966" t="str">
            <v>Eletroduto de PVC rígido roscável de 85mm (3´)</v>
          </cell>
          <cell r="C1966" t="str">
            <v>M</v>
          </cell>
          <cell r="D1966">
            <v>40.24</v>
          </cell>
        </row>
        <row r="1967">
          <cell r="A1967" t="str">
            <v>P.02.000.042509</v>
          </cell>
          <cell r="B1967" t="str">
            <v>Eletroduto de PVC rígido roscável de 110mm (4´)</v>
          </cell>
          <cell r="C1967" t="str">
            <v>M</v>
          </cell>
          <cell r="D1967">
            <v>66.08</v>
          </cell>
        </row>
        <row r="1968">
          <cell r="A1968" t="str">
            <v>P.02.000.042511</v>
          </cell>
          <cell r="B1968" t="str">
            <v>Eletroduto de PVC corrugado flexível leve amarelo, DE= 20mm</v>
          </cell>
          <cell r="C1968" t="str">
            <v>M</v>
          </cell>
          <cell r="D1968">
            <v>2.34</v>
          </cell>
        </row>
        <row r="1969">
          <cell r="A1969" t="str">
            <v>P.02.000.042512</v>
          </cell>
          <cell r="B1969" t="str">
            <v>Eletroduto de PVC corrugado flexível leve amarelo, DE= 25mm</v>
          </cell>
          <cell r="C1969" t="str">
            <v>M</v>
          </cell>
          <cell r="D1969">
            <v>2.86</v>
          </cell>
        </row>
        <row r="1970">
          <cell r="A1970" t="str">
            <v>P.02.000.042513</v>
          </cell>
          <cell r="B1970" t="str">
            <v>Eletroduto de PVC corrugado flexível leve amarelo, DE= 32mm</v>
          </cell>
          <cell r="C1970" t="str">
            <v>M</v>
          </cell>
          <cell r="D1970">
            <v>4.74</v>
          </cell>
        </row>
        <row r="1971">
          <cell r="A1971" t="str">
            <v>P.02.000.042515</v>
          </cell>
          <cell r="B1971" t="str">
            <v>Eletroduto de PVC corrugado flexível reforçado cinza, DE= 25mm</v>
          </cell>
          <cell r="C1971" t="str">
            <v>M</v>
          </cell>
          <cell r="D1971">
            <v>3.33</v>
          </cell>
        </row>
        <row r="1972">
          <cell r="A1972" t="str">
            <v>P.02.000.042516</v>
          </cell>
          <cell r="B1972" t="str">
            <v>Eletroduto de PVC corrugado flexível reforçado cinza, DE= 32mm</v>
          </cell>
          <cell r="C1972" t="str">
            <v>M</v>
          </cell>
          <cell r="D1972">
            <v>5.33</v>
          </cell>
        </row>
        <row r="1973">
          <cell r="A1973" t="str">
            <v>P.02.000.045668</v>
          </cell>
          <cell r="B1973" t="str">
            <v>Base com tampa em PVC para canaleta aparente de 4 vias, auto extinguível, na cor branca, 85 x 35 mm; ref. 1122-05/06-BR da Parcus ou equivalente</v>
          </cell>
          <cell r="C1973" t="str">
            <v>M</v>
          </cell>
          <cell r="D1973">
            <v>50.67</v>
          </cell>
        </row>
        <row r="1974">
          <cell r="A1974" t="str">
            <v>P.02.000.045669</v>
          </cell>
          <cell r="B1974" t="str">
            <v>Base com duas tampas curvas em PVC para canaleta aparente de 4 vias, auto extinguível, na cor branca, 120 x 35 mm; ref. 1122-04/02-BR da Parcus ou equivalente</v>
          </cell>
          <cell r="C1974" t="str">
            <v>M</v>
          </cell>
          <cell r="D1974">
            <v>80.11</v>
          </cell>
        </row>
        <row r="1975">
          <cell r="A1975" t="str">
            <v>P.02.000.045670</v>
          </cell>
          <cell r="B1975" t="str">
            <v>Base com duas tampas curvas em PVC para canaleta aparente de 3 vias, auto extinguível, na cor branca, 120 x 60 mm; ref. 1122-20/24-BR da Parcus ou equivalente</v>
          </cell>
          <cell r="C1975" t="str">
            <v>M</v>
          </cell>
          <cell r="D1975">
            <v>94.01</v>
          </cell>
        </row>
        <row r="1976">
          <cell r="A1976" t="str">
            <v>P.02.000.045671</v>
          </cell>
          <cell r="B1976" t="str">
            <v>Suporte de tomada RJ em PVC 60x35x150mm, com 03 furos 14.7x19.3mm, para canaleta aparente; ref. 1126-12-BR da Parcus ou equivalente</v>
          </cell>
          <cell r="C1976" t="str">
            <v>UN</v>
          </cell>
          <cell r="D1976">
            <v>10.06</v>
          </cell>
        </row>
        <row r="1977">
          <cell r="A1977" t="str">
            <v>P.02.000.045672</v>
          </cell>
          <cell r="B1977" t="str">
            <v>Suporte de tomada RJ em PVC 85x35x150mm, com 03 furos 14.7x19.3mm, para canaleta aparente; ref. 1126-33-BR da Parcus ou equivalente</v>
          </cell>
          <cell r="C1977" t="str">
            <v>UN</v>
          </cell>
          <cell r="D1977">
            <v>11.5</v>
          </cell>
        </row>
        <row r="1978">
          <cell r="A1978" t="str">
            <v>P.02.000.045673</v>
          </cell>
          <cell r="B1978" t="str">
            <v>Suporte de tomada RJ em PVC 60x60x150mm, com 03 furos 14.7x19.3mm, para canaleta aparente; ref. 1126-88-BR da Parcus ou equivalente</v>
          </cell>
          <cell r="C1978" t="str">
            <v>UN</v>
          </cell>
          <cell r="D1978">
            <v>11.38</v>
          </cell>
        </row>
        <row r="1979">
          <cell r="A1979" t="str">
            <v>P.02.000.045678</v>
          </cell>
          <cell r="B1979" t="str">
            <v>Tomada simples de  sobrepor modelo universal 2P+T 10A 250V</v>
          </cell>
          <cell r="C1979" t="str">
            <v>UN</v>
          </cell>
          <cell r="D1979">
            <v>10.78</v>
          </cell>
        </row>
        <row r="1980">
          <cell r="A1980" t="str">
            <v>P.02.000.090792</v>
          </cell>
          <cell r="B1980" t="str">
            <v>Canaleta em PVC na cor branca, de 20x12mm, sistema X, referência 30802x fabricação Pial Legrand ou equivalente</v>
          </cell>
          <cell r="C1980" t="str">
            <v>M</v>
          </cell>
          <cell r="D1980">
            <v>4.96</v>
          </cell>
        </row>
        <row r="1981">
          <cell r="A1981" t="str">
            <v>P.03.000.042621</v>
          </cell>
          <cell r="B1981" t="str">
            <v>Duto corrugado tipo Kanalex-KL, DN= 30mm</v>
          </cell>
          <cell r="C1981" t="str">
            <v>M</v>
          </cell>
          <cell r="D1981">
            <v>5.19</v>
          </cell>
        </row>
        <row r="1982">
          <cell r="A1982" t="str">
            <v>P.03.000.042622</v>
          </cell>
          <cell r="B1982" t="str">
            <v>Duto corrugado tipo Kanalex-KL, DN= 50mm</v>
          </cell>
          <cell r="C1982" t="str">
            <v>M</v>
          </cell>
          <cell r="D1982">
            <v>10.99</v>
          </cell>
        </row>
        <row r="1983">
          <cell r="A1983" t="str">
            <v>P.03.000.042623</v>
          </cell>
          <cell r="B1983" t="str">
            <v>Duto corrugado tipo Kanalex-KL, DN= 75mm</v>
          </cell>
          <cell r="C1983" t="str">
            <v>M</v>
          </cell>
          <cell r="D1983">
            <v>18.670000000000002</v>
          </cell>
        </row>
        <row r="1984">
          <cell r="A1984" t="str">
            <v>P.03.000.042624</v>
          </cell>
          <cell r="B1984" t="str">
            <v>Duto corrugado tipo Kanalex-KL, DN= 100mm</v>
          </cell>
          <cell r="C1984" t="str">
            <v>M</v>
          </cell>
          <cell r="D1984">
            <v>24.69</v>
          </cell>
        </row>
        <row r="1985">
          <cell r="A1985" t="str">
            <v>P.03.000.042625</v>
          </cell>
          <cell r="B1985" t="str">
            <v>Duto corrugado tipo Kanalex-KL, DN= 125mm</v>
          </cell>
          <cell r="C1985" t="str">
            <v>M</v>
          </cell>
          <cell r="D1985">
            <v>23.82</v>
          </cell>
        </row>
        <row r="1986">
          <cell r="A1986" t="str">
            <v>P.03.000.042626</v>
          </cell>
          <cell r="B1986" t="str">
            <v>Duto corrugado tipo Kanalex-KL, DN= 150mm</v>
          </cell>
          <cell r="C1986" t="str">
            <v>M</v>
          </cell>
          <cell r="D1986">
            <v>54.25</v>
          </cell>
        </row>
        <row r="1987">
          <cell r="A1987" t="str">
            <v>P.03.000.042627</v>
          </cell>
          <cell r="B1987" t="str">
            <v>Duto corrugado tipo Kanalex-KL, DN= 40mm</v>
          </cell>
          <cell r="C1987" t="str">
            <v>M</v>
          </cell>
          <cell r="D1987">
            <v>8.99</v>
          </cell>
        </row>
        <row r="1988">
          <cell r="A1988" t="str">
            <v>P.04.000.040119</v>
          </cell>
          <cell r="B1988" t="str">
            <v>Poste telecônico reto em aço galvanizado a fogo, altura de 4 m, com base, chumbadores, porcas e arruelas</v>
          </cell>
          <cell r="C1988" t="str">
            <v>UN</v>
          </cell>
          <cell r="D1988">
            <v>708.67</v>
          </cell>
        </row>
        <row r="1989">
          <cell r="A1989" t="str">
            <v>P.04.000.040123</v>
          </cell>
          <cell r="B1989" t="str">
            <v>Poste telecônico em aço SAE 1010/1020 galvanizado a fogo, com espera para uma luminária, altura de 3 m</v>
          </cell>
          <cell r="C1989" t="str">
            <v>UN</v>
          </cell>
          <cell r="D1989">
            <v>461.12</v>
          </cell>
        </row>
        <row r="1990">
          <cell r="A1990" t="str">
            <v>P.04.000.040128</v>
          </cell>
          <cell r="B1990" t="str">
            <v>Poste telecônico curvo em aço SAE 1010/1020 galvanizado a fogo, altura de 8 m</v>
          </cell>
          <cell r="C1990" t="str">
            <v>UN</v>
          </cell>
          <cell r="D1990">
            <v>1618.34</v>
          </cell>
        </row>
        <row r="1991">
          <cell r="A1991" t="str">
            <v>P.04.000.041334</v>
          </cell>
          <cell r="B1991" t="str">
            <v>Coluna semafórica simples 101 mm x 6 m</v>
          </cell>
          <cell r="C1991" t="str">
            <v>UN</v>
          </cell>
          <cell r="D1991">
            <v>2653.79</v>
          </cell>
        </row>
        <row r="1992">
          <cell r="A1992" t="str">
            <v>P.04.000.042081</v>
          </cell>
          <cell r="B1992" t="str">
            <v>Tirante/vergalhão aço rosca total de 5/16´</v>
          </cell>
          <cell r="C1992" t="str">
            <v>M</v>
          </cell>
          <cell r="D1992">
            <v>8.48</v>
          </cell>
        </row>
        <row r="1993">
          <cell r="A1993" t="str">
            <v>P.04.000.042082</v>
          </cell>
          <cell r="B1993" t="str">
            <v>Vergalhão liso de aço galvanizado a fogo RE-BAR 3/8´; ref. TEL 760 da Termotécnica, PRT-680 da Paratec, PK-1251 da Paraklin ou equivalente</v>
          </cell>
          <cell r="C1993" t="str">
            <v>M</v>
          </cell>
          <cell r="D1993">
            <v>15.17</v>
          </cell>
        </row>
        <row r="1994">
          <cell r="A1994" t="str">
            <v>P.04.000.042105</v>
          </cell>
          <cell r="B1994" t="str">
            <v>Eletroduto com costura galvanizado eletroliticamente, DN = 1 1/2´ - NBR13057</v>
          </cell>
          <cell r="C1994" t="str">
            <v>M</v>
          </cell>
          <cell r="D1994">
            <v>38.33</v>
          </cell>
        </row>
        <row r="1995">
          <cell r="A1995" t="str">
            <v>P.04.000.042107</v>
          </cell>
          <cell r="B1995" t="str">
            <v>Eletroduto com costura galvanizado eletroliticamente, DN = 2 1/2´ - NBR13057</v>
          </cell>
          <cell r="C1995" t="str">
            <v>M</v>
          </cell>
          <cell r="D1995">
            <v>72.760000000000005</v>
          </cell>
        </row>
        <row r="1996">
          <cell r="A1996" t="str">
            <v>P.04.000.042114</v>
          </cell>
          <cell r="B1996" t="str">
            <v>Eletroduto com costura galvanizado por imersão a quente, DN = 3/4´- NBR6323</v>
          </cell>
          <cell r="C1996" t="str">
            <v>M</v>
          </cell>
          <cell r="D1996">
            <v>21.44</v>
          </cell>
        </row>
        <row r="1997">
          <cell r="A1997" t="str">
            <v>P.04.000.042115</v>
          </cell>
          <cell r="B1997" t="str">
            <v>Eletroduto com costura galvanizado por imersão a quente, DN = 1´ - NBR6323</v>
          </cell>
          <cell r="C1997" t="str">
            <v>M</v>
          </cell>
          <cell r="D1997">
            <v>27.29</v>
          </cell>
        </row>
        <row r="1998">
          <cell r="A1998" t="str">
            <v>P.04.000.042116</v>
          </cell>
          <cell r="B1998" t="str">
            <v>Eletroduto com costura galvanizado por imersão a quente, DN = 1 1/4´ - NBR6323</v>
          </cell>
          <cell r="C1998" t="str">
            <v>M</v>
          </cell>
          <cell r="D1998">
            <v>39.950000000000003</v>
          </cell>
        </row>
        <row r="1999">
          <cell r="A1999" t="str">
            <v>P.04.000.042117</v>
          </cell>
          <cell r="B1999" t="str">
            <v>Eletroduto com costura galvanizado por imersão a quente, DN = 1 1/2´ - NBR6323</v>
          </cell>
          <cell r="C1999" t="str">
            <v>M</v>
          </cell>
          <cell r="D1999">
            <v>48.9</v>
          </cell>
        </row>
        <row r="2000">
          <cell r="A2000" t="str">
            <v>P.04.000.042118</v>
          </cell>
          <cell r="B2000" t="str">
            <v>Eletroduto com costura galvanizado por imersão a quente, DN = 2´ - NBR6323</v>
          </cell>
          <cell r="C2000" t="str">
            <v>M</v>
          </cell>
          <cell r="D2000">
            <v>64.28</v>
          </cell>
        </row>
        <row r="2001">
          <cell r="A2001" t="str">
            <v>P.04.000.042119</v>
          </cell>
          <cell r="B2001" t="str">
            <v>Eletroduto com costura galvanizado por imersão a quente, DN = 2 1/2´ - NBR6323</v>
          </cell>
          <cell r="C2001" t="str">
            <v>M</v>
          </cell>
          <cell r="D2001">
            <v>88.07</v>
          </cell>
        </row>
        <row r="2002">
          <cell r="A2002" t="str">
            <v>P.04.000.042120</v>
          </cell>
          <cell r="B2002" t="str">
            <v>Eletroduto com costura galvanizado por imersão a quente, DN = 3´ - NBR6323</v>
          </cell>
          <cell r="C2002" t="str">
            <v>M</v>
          </cell>
          <cell r="D2002">
            <v>97.83</v>
          </cell>
        </row>
        <row r="2003">
          <cell r="A2003" t="str">
            <v>P.04.000.042121</v>
          </cell>
          <cell r="B2003" t="str">
            <v>Eletroduto com costura galvanizado por imersão a quente, DN = 4´ - NBR6323</v>
          </cell>
          <cell r="C2003" t="str">
            <v>M</v>
          </cell>
          <cell r="D2003">
            <v>119.42</v>
          </cell>
        </row>
        <row r="2004">
          <cell r="A2004" t="str">
            <v>P.04.000.042122</v>
          </cell>
          <cell r="B2004" t="str">
            <v>Eletroduto galvanizado por imersão a quente, DN = 1/2´ - NBR5598</v>
          </cell>
          <cell r="C2004" t="str">
            <v>M</v>
          </cell>
          <cell r="D2004">
            <v>21.14</v>
          </cell>
        </row>
        <row r="2005">
          <cell r="A2005" t="str">
            <v>P.04.000.042123</v>
          </cell>
          <cell r="B2005" t="str">
            <v>Eletroduto galvanizado por imersão a quente, DN = 3/4´ - NBR5598</v>
          </cell>
          <cell r="C2005" t="str">
            <v>M</v>
          </cell>
          <cell r="D2005">
            <v>27.44</v>
          </cell>
        </row>
        <row r="2006">
          <cell r="A2006" t="str">
            <v>P.04.000.042124</v>
          </cell>
          <cell r="B2006" t="str">
            <v>Eletroduto galvanizado por imersão a quente, DN = 1´ - NBR5598</v>
          </cell>
          <cell r="C2006" t="str">
            <v>M</v>
          </cell>
          <cell r="D2006">
            <v>34.53</v>
          </cell>
        </row>
        <row r="2007">
          <cell r="A2007" t="str">
            <v>P.04.000.042125</v>
          </cell>
          <cell r="B2007" t="str">
            <v>Eletroduto galvanizado por imersão a quente, DN = 1 1/4´ - NBR5598</v>
          </cell>
          <cell r="C2007" t="str">
            <v>M</v>
          </cell>
          <cell r="D2007">
            <v>50.84</v>
          </cell>
        </row>
        <row r="2008">
          <cell r="A2008" t="str">
            <v>P.04.000.042126</v>
          </cell>
          <cell r="B2008" t="str">
            <v>Eletroduto galvanizado por imersão a quente, DN = 1 1/2´ - NBR5598</v>
          </cell>
          <cell r="C2008" t="str">
            <v>M</v>
          </cell>
          <cell r="D2008">
            <v>57.62</v>
          </cell>
        </row>
        <row r="2009">
          <cell r="A2009" t="str">
            <v>P.04.000.042127</v>
          </cell>
          <cell r="B2009" t="str">
            <v>Eletroduto galvanizado por imersão a quente, DN = 2´ - NBR5598</v>
          </cell>
          <cell r="C2009" t="str">
            <v>M</v>
          </cell>
          <cell r="D2009">
            <v>77.05</v>
          </cell>
        </row>
        <row r="2010">
          <cell r="A2010" t="str">
            <v>P.04.000.042128</v>
          </cell>
          <cell r="B2010" t="str">
            <v>Eletroduto galvanizado por imersão a quente, DN = 2 1/2´ - NBR5598</v>
          </cell>
          <cell r="C2010" t="str">
            <v>M</v>
          </cell>
          <cell r="D2010">
            <v>118.9</v>
          </cell>
        </row>
        <row r="2011">
          <cell r="A2011" t="str">
            <v>P.04.000.042129</v>
          </cell>
          <cell r="B2011" t="str">
            <v>Eletroduto galvanizado por imersão a quente, DN = 3´ - NBR5598</v>
          </cell>
          <cell r="C2011" t="str">
            <v>M</v>
          </cell>
          <cell r="D2011">
            <v>142.52000000000001</v>
          </cell>
        </row>
        <row r="2012">
          <cell r="A2012" t="str">
            <v>P.04.000.042130</v>
          </cell>
          <cell r="B2012" t="str">
            <v>Eletroduto galvanizado por imersão a quente, DN = 4´ - NBR5598</v>
          </cell>
          <cell r="C2012" t="str">
            <v>M</v>
          </cell>
          <cell r="D2012">
            <v>189.62</v>
          </cell>
        </row>
        <row r="2013">
          <cell r="A2013" t="str">
            <v>P.04.000.042171</v>
          </cell>
          <cell r="B2013" t="str">
            <v>Eletroduto com costura galvanizado eletroliticamente, DN = 3/4´ - NBR13057</v>
          </cell>
          <cell r="C2013" t="str">
            <v>M</v>
          </cell>
          <cell r="D2013">
            <v>14.2</v>
          </cell>
        </row>
        <row r="2014">
          <cell r="A2014" t="str">
            <v>P.04.000.042172</v>
          </cell>
          <cell r="B2014" t="str">
            <v>Eletroduto com costura galvanizado eletroliticamente, DN = 1´ - NBR13057</v>
          </cell>
          <cell r="C2014" t="str">
            <v>M</v>
          </cell>
          <cell r="D2014">
            <v>20.02</v>
          </cell>
        </row>
        <row r="2015">
          <cell r="A2015" t="str">
            <v>P.04.000.042173</v>
          </cell>
          <cell r="B2015" t="str">
            <v>Eletroduto com costura galvanizado eletroliticamente, DN = 1 1/4´ - NBR13057</v>
          </cell>
          <cell r="C2015" t="str">
            <v>M</v>
          </cell>
          <cell r="D2015">
            <v>36.07</v>
          </cell>
        </row>
        <row r="2016">
          <cell r="A2016" t="str">
            <v>P.04.000.042174</v>
          </cell>
          <cell r="B2016" t="str">
            <v>Eletroduto com costura galvanizado eletroliticamente, DN = 4´ - NBR13057</v>
          </cell>
          <cell r="C2016" t="str">
            <v>M</v>
          </cell>
          <cell r="D2016">
            <v>129.74</v>
          </cell>
        </row>
        <row r="2017">
          <cell r="A2017" t="str">
            <v>P.04.000.042175</v>
          </cell>
          <cell r="B2017" t="str">
            <v>Eletroduto com costura galvanizado eletroliticamente, DN = 2´ - NBR13057</v>
          </cell>
          <cell r="C2017" t="str">
            <v>M</v>
          </cell>
          <cell r="D2017">
            <v>49.97</v>
          </cell>
        </row>
        <row r="2018">
          <cell r="A2018" t="str">
            <v>P.04.000.042177</v>
          </cell>
          <cell r="B2018" t="str">
            <v>Eletroduto com costura galvanizado eletroliticamente, DN = 3´ - NBR13057</v>
          </cell>
          <cell r="C2018" t="str">
            <v>M</v>
          </cell>
          <cell r="D2018">
            <v>80.180000000000007</v>
          </cell>
        </row>
        <row r="2019">
          <cell r="A2019" t="str">
            <v>P.04.000.042221</v>
          </cell>
          <cell r="B2019" t="str">
            <v>Luva de redução galvanizado de 2´ x 3/4´ - para-raio tipo Franklin</v>
          </cell>
          <cell r="C2019" t="str">
            <v>UN</v>
          </cell>
          <cell r="D2019">
            <v>66.95</v>
          </cell>
        </row>
        <row r="2020">
          <cell r="A2020" t="str">
            <v>P.04.000.042222</v>
          </cell>
          <cell r="B2020" t="str">
            <v>Niple duplo galvanizado de 2´</v>
          </cell>
          <cell r="C2020" t="str">
            <v>UN</v>
          </cell>
          <cell r="D2020">
            <v>48.55</v>
          </cell>
        </row>
        <row r="2021">
          <cell r="A2021" t="str">
            <v>P.04.000.042289</v>
          </cell>
          <cell r="B2021" t="str">
            <v>Sapata externa com 4 furos em aço zincado, de 38x38mm; ref. Atilux, Perfil Lider ou equivalente</v>
          </cell>
          <cell r="C2021" t="str">
            <v>UN</v>
          </cell>
          <cell r="D2021">
            <v>10.77</v>
          </cell>
        </row>
        <row r="2022">
          <cell r="A2022" t="str">
            <v>P.04.000.042290</v>
          </cell>
          <cell r="B2022" t="str">
            <v>Perfilado perfurado 38 x 38 mm em chapa 14 pré-zincada</v>
          </cell>
          <cell r="C2022" t="str">
            <v>M</v>
          </cell>
          <cell r="D2022">
            <v>35.380000000000003</v>
          </cell>
        </row>
        <row r="2023">
          <cell r="A2023" t="str">
            <v>P.04.000.042291</v>
          </cell>
          <cell r="B2023" t="str">
            <v>Saída final de 3/4´ para perfilado</v>
          </cell>
          <cell r="C2023" t="str">
            <v>UN</v>
          </cell>
          <cell r="D2023">
            <v>1.07</v>
          </cell>
        </row>
        <row r="2024">
          <cell r="A2024" t="str">
            <v>P.04.000.042293</v>
          </cell>
          <cell r="B2024" t="str">
            <v>Saída superior de 3/4´ para perfilado</v>
          </cell>
          <cell r="C2024" t="str">
            <v>UN</v>
          </cell>
          <cell r="D2024">
            <v>2.68</v>
          </cell>
        </row>
        <row r="2025">
          <cell r="A2025" t="str">
            <v>P.04.000.042301</v>
          </cell>
          <cell r="B2025" t="str">
            <v>Tirante/vergalhão aço rosca total de 3/8´</v>
          </cell>
          <cell r="C2025" t="str">
            <v>M</v>
          </cell>
          <cell r="D2025">
            <v>9.31</v>
          </cell>
        </row>
        <row r="2026">
          <cell r="A2026" t="str">
            <v>P.04.000.045015</v>
          </cell>
          <cell r="B2026" t="str">
            <v>Suporte de tomada em chapa pré-zincada a fogo, para fixação de caixa com 2, 3 ou 4 vias</v>
          </cell>
          <cell r="C2026" t="str">
            <v>UN</v>
          </cell>
          <cell r="D2026">
            <v>9.61</v>
          </cell>
        </row>
        <row r="2027">
          <cell r="A2027" t="str">
            <v>P.04.000.045069</v>
          </cell>
          <cell r="B2027" t="str">
            <v>Curva horizontal dupla 90°, interna ou externa, tampa pintura eletrostática, 2x30x40 / 2x40x40 / 2x30x60mm, ref. 3143/3140PT Real Perfil ou equivalente</v>
          </cell>
          <cell r="C2027" t="str">
            <v>UN</v>
          </cell>
          <cell r="D2027">
            <v>69.37</v>
          </cell>
        </row>
        <row r="2028">
          <cell r="A2028" t="str">
            <v>P.04.000.045072</v>
          </cell>
          <cell r="B2028" t="str">
            <v>Curva vertical tripla de 90°, interna/externa, e tampa pintura eletrostática, 3x30x40 / 3x40x40 3x30x60mm, ref. 3126/3129PT Real Perfil ou equivalente</v>
          </cell>
          <cell r="C2028" t="str">
            <v>UN</v>
          </cell>
          <cell r="D2028">
            <v>91.11</v>
          </cell>
        </row>
        <row r="2029">
          <cell r="A2029" t="str">
            <v>P.04.000.045571</v>
          </cell>
          <cell r="B2029" t="str">
            <v>Terminal de fechamento ou mata junta com pintura eletrostática para rodapé triplo, 3x30x40 / 3x40x40 / 3x30x60mm, referência 3138PT Real Perfil ou equivalente</v>
          </cell>
          <cell r="C2029" t="str">
            <v>UN</v>
          </cell>
          <cell r="D2029">
            <v>12.55</v>
          </cell>
        </row>
        <row r="2030">
          <cell r="A2030" t="str">
            <v>P.04.000.046029</v>
          </cell>
          <cell r="B2030" t="str">
            <v>Cruzeta reforçada em ferro galvanizado para fixação de 4 projetores, externa; ref. TC 714/R Tropico ou equivalente</v>
          </cell>
          <cell r="C2030" t="str">
            <v>UN</v>
          </cell>
          <cell r="D2030">
            <v>819.43</v>
          </cell>
        </row>
        <row r="2031">
          <cell r="A2031" t="str">
            <v>P.04.000.046055</v>
          </cell>
          <cell r="B2031" t="str">
            <v>Cruzeta reforçada em ferro galvanizado para fixação de 2 projetores, externa</v>
          </cell>
          <cell r="C2031" t="str">
            <v>UN</v>
          </cell>
          <cell r="D2031">
            <v>452.21</v>
          </cell>
        </row>
        <row r="2032">
          <cell r="A2032" t="str">
            <v>P.04.000.048553</v>
          </cell>
          <cell r="B2032" t="str">
            <v>Braçadeiras aço galvanizado para tubo de 1´ a 4´</v>
          </cell>
          <cell r="C2032" t="str">
            <v>UN</v>
          </cell>
          <cell r="D2032">
            <v>3.42</v>
          </cell>
        </row>
        <row r="2033">
          <cell r="A2033" t="str">
            <v>P.04.000.049470</v>
          </cell>
          <cell r="B2033" t="str">
            <v>Perfilado perfurado 38 x 76 mm em chapa 14 pré-zincada</v>
          </cell>
          <cell r="C2033" t="str">
            <v>M</v>
          </cell>
          <cell r="D2033">
            <v>66.36</v>
          </cell>
        </row>
        <row r="2034">
          <cell r="A2034" t="str">
            <v>P.04.000.049471</v>
          </cell>
          <cell r="B2034" t="str">
            <v>Perfilado liso 38 x 38 mm em chapa pré-zincada</v>
          </cell>
          <cell r="C2034" t="str">
            <v>M</v>
          </cell>
          <cell r="D2034">
            <v>33.94</v>
          </cell>
        </row>
        <row r="2035">
          <cell r="A2035" t="str">
            <v>P.04.000.049472</v>
          </cell>
          <cell r="B2035" t="str">
            <v>Tampa pressão para perfilado perfurado de 38 x 38 mm em chapa pré-zincada</v>
          </cell>
          <cell r="C2035" t="str">
            <v>M</v>
          </cell>
          <cell r="D2035">
            <v>6.71</v>
          </cell>
        </row>
        <row r="2036">
          <cell r="A2036" t="str">
            <v>P.04.000.049511</v>
          </cell>
          <cell r="B2036" t="str">
            <v>Mão francesa plana de 32x5x619mm</v>
          </cell>
          <cell r="C2036" t="str">
            <v>UN</v>
          </cell>
          <cell r="D2036">
            <v>16.920000000000002</v>
          </cell>
        </row>
        <row r="2037">
          <cell r="A2037" t="str">
            <v>P.04.000.049512</v>
          </cell>
          <cell r="B2037" t="str">
            <v>Mão francesa de 1/4´ x 32 x 700 mm</v>
          </cell>
          <cell r="C2037" t="str">
            <v>UN</v>
          </cell>
          <cell r="D2037">
            <v>17.3</v>
          </cell>
        </row>
        <row r="2038">
          <cell r="A2038" t="str">
            <v>P.04.000.049513</v>
          </cell>
          <cell r="B2038" t="str">
            <v>Mão francesa perfilada de 5x38x38x993mm</v>
          </cell>
          <cell r="C2038" t="str">
            <v>UN</v>
          </cell>
          <cell r="D2038">
            <v>36.9</v>
          </cell>
        </row>
        <row r="2039">
          <cell r="A2039" t="str">
            <v>P.04.000.049671</v>
          </cell>
          <cell r="B2039" t="str">
            <v>Niple cônico galvanizado a fogo de 2 1/2´</v>
          </cell>
          <cell r="C2039" t="str">
            <v>UN</v>
          </cell>
          <cell r="D2039">
            <v>64.2</v>
          </cell>
        </row>
        <row r="2040">
          <cell r="A2040" t="str">
            <v>P.04.000.062038</v>
          </cell>
          <cell r="B2040" t="str">
            <v>Eletrocalha lisa galvanizada a fogo, 50x50mm</v>
          </cell>
          <cell r="C2040" t="str">
            <v>M</v>
          </cell>
          <cell r="D2040">
            <v>50.27</v>
          </cell>
        </row>
        <row r="2041">
          <cell r="A2041" t="str">
            <v>P.04.000.062039</v>
          </cell>
          <cell r="B2041" t="str">
            <v>Eletrocalha lisa galvanizada a fogo, 100x50mm</v>
          </cell>
          <cell r="C2041" t="str">
            <v>M</v>
          </cell>
          <cell r="D2041">
            <v>64.84</v>
          </cell>
        </row>
        <row r="2042">
          <cell r="A2042" t="str">
            <v>P.04.000.062040</v>
          </cell>
          <cell r="B2042" t="str">
            <v>Eletrocalha lisa galvanizada a fogo, 150x50mm</v>
          </cell>
          <cell r="C2042" t="str">
            <v>M</v>
          </cell>
          <cell r="D2042">
            <v>77.959999999999994</v>
          </cell>
        </row>
        <row r="2043">
          <cell r="A2043" t="str">
            <v>P.04.000.062041</v>
          </cell>
          <cell r="B2043" t="str">
            <v>Eletrocalha lisa galvanizada a fogo, 200x50mm</v>
          </cell>
          <cell r="C2043" t="str">
            <v>M</v>
          </cell>
          <cell r="D2043">
            <v>94.17</v>
          </cell>
        </row>
        <row r="2044">
          <cell r="A2044" t="str">
            <v>P.04.000.062042</v>
          </cell>
          <cell r="B2044" t="str">
            <v>Eletrocalha lisa galvanizada a fogo, 250x50mm</v>
          </cell>
          <cell r="C2044" t="str">
            <v>M</v>
          </cell>
          <cell r="D2044">
            <v>100</v>
          </cell>
        </row>
        <row r="2045">
          <cell r="A2045" t="str">
            <v>P.04.000.062055</v>
          </cell>
          <cell r="B2045" t="str">
            <v>Eletrocalha lisa galvanizada a fogo, 100x100mm</v>
          </cell>
          <cell r="C2045" t="str">
            <v>M</v>
          </cell>
          <cell r="D2045">
            <v>98.88</v>
          </cell>
        </row>
        <row r="2046">
          <cell r="A2046" t="str">
            <v>P.04.000.062056</v>
          </cell>
          <cell r="B2046" t="str">
            <v>Eletrocalha lisa galvanizada a fogo, 150x100mm</v>
          </cell>
          <cell r="C2046" t="str">
            <v>M</v>
          </cell>
          <cell r="D2046">
            <v>112.5</v>
          </cell>
        </row>
        <row r="2047">
          <cell r="A2047" t="str">
            <v>P.04.000.062057</v>
          </cell>
          <cell r="B2047" t="str">
            <v>Eletrocalha lisa galvanizada a fogo, 200x100mm</v>
          </cell>
          <cell r="C2047" t="str">
            <v>M</v>
          </cell>
          <cell r="D2047">
            <v>127.01</v>
          </cell>
        </row>
        <row r="2048">
          <cell r="A2048" t="str">
            <v>P.04.000.062058</v>
          </cell>
          <cell r="B2048" t="str">
            <v>Eletrocalha lisa galvanizada a fogo, 250x100mm</v>
          </cell>
          <cell r="C2048" t="str">
            <v>M</v>
          </cell>
          <cell r="D2048">
            <v>141.25</v>
          </cell>
        </row>
        <row r="2049">
          <cell r="A2049" t="str">
            <v>P.04.000.062059</v>
          </cell>
          <cell r="B2049" t="str">
            <v>Eletrocalha lisa galvanizada a fogo, 300x100mm</v>
          </cell>
          <cell r="C2049" t="str">
            <v>M</v>
          </cell>
          <cell r="D2049">
            <v>169.63</v>
          </cell>
        </row>
        <row r="2050">
          <cell r="A2050" t="str">
            <v>P.04.000.062060</v>
          </cell>
          <cell r="B2050" t="str">
            <v>Eletrocalha lisa galvanizada a fogo, 400x100mm</v>
          </cell>
          <cell r="C2050" t="str">
            <v>M</v>
          </cell>
          <cell r="D2050">
            <v>248.83</v>
          </cell>
        </row>
        <row r="2051">
          <cell r="A2051" t="str">
            <v>P.04.000.062115</v>
          </cell>
          <cell r="B2051" t="str">
            <v>Eletrocalha perfurada galvanizada a fogo, 100x50mm</v>
          </cell>
          <cell r="C2051" t="str">
            <v>M</v>
          </cell>
          <cell r="D2051">
            <v>65.709999999999994</v>
          </cell>
        </row>
        <row r="2052">
          <cell r="A2052" t="str">
            <v>P.04.000.062116</v>
          </cell>
          <cell r="B2052" t="str">
            <v>Eletrocalha perfurada galvanizada a fogo, 150x50mm</v>
          </cell>
          <cell r="C2052" t="str">
            <v>M</v>
          </cell>
          <cell r="D2052">
            <v>77.290000000000006</v>
          </cell>
        </row>
        <row r="2053">
          <cell r="A2053" t="str">
            <v>P.04.000.062117</v>
          </cell>
          <cell r="B2053" t="str">
            <v>Eletrocalha perfurada galvanizada a fogo, 200x50mm</v>
          </cell>
          <cell r="C2053" t="str">
            <v>M</v>
          </cell>
          <cell r="D2053">
            <v>96.28</v>
          </cell>
        </row>
        <row r="2054">
          <cell r="A2054" t="str">
            <v>P.04.000.062118</v>
          </cell>
          <cell r="B2054" t="str">
            <v>Eletrocalha perfurada galvanizada a fogo, 250x50mm</v>
          </cell>
          <cell r="C2054" t="str">
            <v>M</v>
          </cell>
          <cell r="D2054">
            <v>117.89</v>
          </cell>
        </row>
        <row r="2055">
          <cell r="A2055" t="str">
            <v>P.04.000.062132</v>
          </cell>
          <cell r="B2055" t="str">
            <v>Eletrocalha perfurada galvanizada a fogo, 150x100mm</v>
          </cell>
          <cell r="C2055" t="str">
            <v>M</v>
          </cell>
          <cell r="D2055">
            <v>111.2</v>
          </cell>
        </row>
        <row r="2056">
          <cell r="A2056" t="str">
            <v>P.04.000.062133</v>
          </cell>
          <cell r="B2056" t="str">
            <v>Eletrocalha perfurada galvanizada a fogo, 200x100mm</v>
          </cell>
          <cell r="C2056" t="str">
            <v>M</v>
          </cell>
          <cell r="D2056">
            <v>119.63</v>
          </cell>
        </row>
        <row r="2057">
          <cell r="A2057" t="str">
            <v>P.04.000.062134</v>
          </cell>
          <cell r="B2057" t="str">
            <v>Eletrocalha perfurada galvanizada a fogo, 250x100mm</v>
          </cell>
          <cell r="C2057" t="str">
            <v>M</v>
          </cell>
          <cell r="D2057">
            <v>145.21</v>
          </cell>
        </row>
        <row r="2058">
          <cell r="A2058" t="str">
            <v>P.04.000.062135</v>
          </cell>
          <cell r="B2058" t="str">
            <v>Eletrocalha perfurada galvanizada a fogo, 300x100mm</v>
          </cell>
          <cell r="C2058" t="str">
            <v>M</v>
          </cell>
          <cell r="D2058">
            <v>148.94999999999999</v>
          </cell>
        </row>
        <row r="2059">
          <cell r="A2059" t="str">
            <v>P.04.000.062136</v>
          </cell>
          <cell r="B2059" t="str">
            <v>Eletrocalha perfurada galvanizada a fogo, 400x100mm</v>
          </cell>
          <cell r="C2059" t="str">
            <v>M</v>
          </cell>
          <cell r="D2059">
            <v>207.7</v>
          </cell>
        </row>
        <row r="2060">
          <cell r="A2060" t="str">
            <v>P.04.000.062170</v>
          </cell>
          <cell r="B2060" t="str">
            <v>Tampa encaixe para eletrocalha galvanizada a fogo, L= 50mm</v>
          </cell>
          <cell r="C2060" t="str">
            <v>M</v>
          </cell>
          <cell r="D2060">
            <v>28.59</v>
          </cell>
        </row>
        <row r="2061">
          <cell r="A2061" t="str">
            <v>P.04.000.062171</v>
          </cell>
          <cell r="B2061" t="str">
            <v>Tampa encaixe para eletrocalha galvanizada a fogo, L= 100mm</v>
          </cell>
          <cell r="C2061" t="str">
            <v>M</v>
          </cell>
          <cell r="D2061">
            <v>40.409999999999997</v>
          </cell>
        </row>
        <row r="2062">
          <cell r="A2062" t="str">
            <v>P.04.000.062172</v>
          </cell>
          <cell r="B2062" t="str">
            <v>Tampa encaixe para eletrocalha galvanizada a fogo, L= 150mm</v>
          </cell>
          <cell r="C2062" t="str">
            <v>M</v>
          </cell>
          <cell r="D2062">
            <v>55.14</v>
          </cell>
        </row>
        <row r="2063">
          <cell r="A2063" t="str">
            <v>P.04.000.062173</v>
          </cell>
          <cell r="B2063" t="str">
            <v>Tampa encaixe para eletrocalha galvanizada a fogo, L= 200mm</v>
          </cell>
          <cell r="C2063" t="str">
            <v>M</v>
          </cell>
          <cell r="D2063">
            <v>76.86</v>
          </cell>
        </row>
        <row r="2064">
          <cell r="A2064" t="str">
            <v>P.04.000.062174</v>
          </cell>
          <cell r="B2064" t="str">
            <v>Tampa encaixe para eletrocalha galvanizada a fogo, L= 250mm</v>
          </cell>
          <cell r="C2064" t="str">
            <v>M</v>
          </cell>
          <cell r="D2064">
            <v>88.39</v>
          </cell>
        </row>
        <row r="2065">
          <cell r="A2065" t="str">
            <v>P.04.000.062175</v>
          </cell>
          <cell r="B2065" t="str">
            <v>Tampa encaixe para eletrocalha galvanizada a fogo, L= 300mm</v>
          </cell>
          <cell r="C2065" t="str">
            <v>M</v>
          </cell>
          <cell r="D2065">
            <v>118.36</v>
          </cell>
        </row>
        <row r="2066">
          <cell r="A2066" t="str">
            <v>P.04.000.062176</v>
          </cell>
          <cell r="B2066" t="str">
            <v>Tampa encaixe para eletrocalha galvanizada a fogo, L= 400mm</v>
          </cell>
          <cell r="C2066" t="str">
            <v>M</v>
          </cell>
          <cell r="D2066">
            <v>163.12</v>
          </cell>
        </row>
        <row r="2067">
          <cell r="A2067" t="str">
            <v>P.04.000.062187</v>
          </cell>
          <cell r="B2067" t="str">
            <v>Suporte para eletrocalha galvanizado a fogo, 50x50mm</v>
          </cell>
          <cell r="C2067" t="str">
            <v>UN</v>
          </cell>
          <cell r="D2067">
            <v>8.5</v>
          </cell>
        </row>
        <row r="2068">
          <cell r="A2068" t="str">
            <v>P.04.000.062188</v>
          </cell>
          <cell r="B2068" t="str">
            <v>Suporte para eletrocalha galvanizado a fogo, 100x50mm</v>
          </cell>
          <cell r="C2068" t="str">
            <v>UN</v>
          </cell>
          <cell r="D2068">
            <v>10.93</v>
          </cell>
        </row>
        <row r="2069">
          <cell r="A2069" t="str">
            <v>P.04.000.062189</v>
          </cell>
          <cell r="B2069" t="str">
            <v>Suporte para eletrocalha galvanizado a fogo, 150x50mm</v>
          </cell>
          <cell r="C2069" t="str">
            <v>UN</v>
          </cell>
          <cell r="D2069">
            <v>15.74</v>
          </cell>
        </row>
        <row r="2070">
          <cell r="A2070" t="str">
            <v>P.04.000.062190</v>
          </cell>
          <cell r="B2070" t="str">
            <v>Suporte para eletrocalha galvanizado a fogo, 200x50mm</v>
          </cell>
          <cell r="C2070" t="str">
            <v>UN</v>
          </cell>
          <cell r="D2070">
            <v>18.649999999999999</v>
          </cell>
        </row>
        <row r="2071">
          <cell r="A2071" t="str">
            <v>P.04.000.062191</v>
          </cell>
          <cell r="B2071" t="str">
            <v>Suporte para eletrocalha galvanizado a fogo, 250x50mm</v>
          </cell>
          <cell r="C2071" t="str">
            <v>UN</v>
          </cell>
          <cell r="D2071">
            <v>18.3</v>
          </cell>
        </row>
        <row r="2072">
          <cell r="A2072" t="str">
            <v>P.04.000.062192</v>
          </cell>
          <cell r="B2072" t="str">
            <v>Suporte para eletrocalha galvanizado a fogo, 300x50mm</v>
          </cell>
          <cell r="C2072" t="str">
            <v>UN</v>
          </cell>
          <cell r="D2072">
            <v>24.68</v>
          </cell>
        </row>
        <row r="2073">
          <cell r="A2073" t="str">
            <v>P.04.000.062196</v>
          </cell>
          <cell r="B2073" t="str">
            <v>Suporte para eletrocalha galvanizada a fogo, 100x100mm</v>
          </cell>
          <cell r="C2073" t="str">
            <v>UN</v>
          </cell>
          <cell r="D2073">
            <v>14.06</v>
          </cell>
        </row>
        <row r="2074">
          <cell r="A2074" t="str">
            <v>P.04.000.062197</v>
          </cell>
          <cell r="B2074" t="str">
            <v>Suporte para eletrocalha galvanizada a fogo, 150x100mm</v>
          </cell>
          <cell r="C2074" t="str">
            <v>UN</v>
          </cell>
          <cell r="D2074">
            <v>21.88</v>
          </cell>
        </row>
        <row r="2075">
          <cell r="A2075" t="str">
            <v>P.04.000.062198</v>
          </cell>
          <cell r="B2075" t="str">
            <v>Suporte para eletrocalha galvanizada a fogo, 200x100mm</v>
          </cell>
          <cell r="C2075" t="str">
            <v>UN</v>
          </cell>
          <cell r="D2075">
            <v>25.34</v>
          </cell>
        </row>
        <row r="2076">
          <cell r="A2076" t="str">
            <v>P.04.000.062199</v>
          </cell>
          <cell r="B2076" t="str">
            <v>Suporte para eletrocalha galvanizada a fogo, 250x100mm</v>
          </cell>
          <cell r="C2076" t="str">
            <v>UN</v>
          </cell>
          <cell r="D2076">
            <v>23.17</v>
          </cell>
        </row>
        <row r="2077">
          <cell r="A2077" t="str">
            <v>P.04.000.062201</v>
          </cell>
          <cell r="B2077" t="str">
            <v>Suporte para eletrocalha galvanizada a fogo, 300x100mm</v>
          </cell>
          <cell r="C2077" t="str">
            <v>UN</v>
          </cell>
          <cell r="D2077">
            <v>32.11</v>
          </cell>
        </row>
        <row r="2078">
          <cell r="A2078" t="str">
            <v>P.04.000.062202</v>
          </cell>
          <cell r="B2078" t="str">
            <v>Suporte para eletrocalha galvanizada a fogo, 400x100mm</v>
          </cell>
          <cell r="C2078" t="str">
            <v>UN</v>
          </cell>
          <cell r="D2078">
            <v>43.89</v>
          </cell>
        </row>
        <row r="2079">
          <cell r="A2079" t="str">
            <v>P.04.000.062205</v>
          </cell>
          <cell r="B2079" t="str">
            <v>Mão francesa simples, galvanizada a fogo, L= 200mm</v>
          </cell>
          <cell r="C2079" t="str">
            <v>UN</v>
          </cell>
          <cell r="D2079">
            <v>13.73</v>
          </cell>
        </row>
        <row r="2080">
          <cell r="A2080" t="str">
            <v>P.04.000.062206</v>
          </cell>
          <cell r="B2080" t="str">
            <v>Mão francesa simples, galvanizada a fogo, L= 300mm</v>
          </cell>
          <cell r="C2080" t="str">
            <v>UN</v>
          </cell>
          <cell r="D2080">
            <v>19.97</v>
          </cell>
        </row>
        <row r="2081">
          <cell r="A2081" t="str">
            <v>P.04.000.062207</v>
          </cell>
          <cell r="B2081" t="str">
            <v>Mão francesa simples, galvanizada a fogo, L= 400mm</v>
          </cell>
          <cell r="C2081" t="str">
            <v>UN</v>
          </cell>
          <cell r="D2081">
            <v>24.45</v>
          </cell>
        </row>
        <row r="2082">
          <cell r="A2082" t="str">
            <v>P.04.000.062208</v>
          </cell>
          <cell r="B2082" t="str">
            <v>Mão francesa simples, galvanizada a fogo, L= 500mm</v>
          </cell>
          <cell r="C2082" t="str">
            <v>UN</v>
          </cell>
          <cell r="D2082">
            <v>27.89</v>
          </cell>
        </row>
        <row r="2083">
          <cell r="A2083" t="str">
            <v>P.04.000.062210</v>
          </cell>
          <cell r="B2083" t="str">
            <v>Mão francesa dupla, galvanizada a fogo, L= 300mm</v>
          </cell>
          <cell r="C2083" t="str">
            <v>UN</v>
          </cell>
          <cell r="D2083">
            <v>33.9</v>
          </cell>
        </row>
        <row r="2084">
          <cell r="A2084" t="str">
            <v>P.04.000.062211</v>
          </cell>
          <cell r="B2084" t="str">
            <v>Mão francesa dupla, galvanizada a fogo, L= 400mm</v>
          </cell>
          <cell r="C2084" t="str">
            <v>UN</v>
          </cell>
          <cell r="D2084">
            <v>42.74</v>
          </cell>
        </row>
        <row r="2085">
          <cell r="A2085" t="str">
            <v>P.04.000.062212</v>
          </cell>
          <cell r="B2085" t="str">
            <v>Mão francesa dupla, galvanizada a fogo, L= 500mm</v>
          </cell>
          <cell r="C2085" t="str">
            <v>UN</v>
          </cell>
          <cell r="D2085">
            <v>52.88</v>
          </cell>
        </row>
        <row r="2086">
          <cell r="A2086" t="str">
            <v>P.04.000.062229</v>
          </cell>
          <cell r="B2086" t="str">
            <v>Rodapé técnico duplo com tampa pintura eletrostática, 2x30x40 / 2x40x40 / 2x30x60mm</v>
          </cell>
          <cell r="C2086" t="str">
            <v>M</v>
          </cell>
          <cell r="D2086">
            <v>59.99</v>
          </cell>
        </row>
        <row r="2087">
          <cell r="A2087" t="str">
            <v>P.04.000.062230</v>
          </cell>
          <cell r="B2087" t="str">
            <v>Curva vertical dupla de 90°, interna ou externa, e tampa pintura eletrostática, 2x30x40 / 2x40x40 / 2x30x60mm, ref. 3128PT Real Perfil ou equivalente</v>
          </cell>
          <cell r="C2087" t="str">
            <v>UN</v>
          </cell>
          <cell r="D2087">
            <v>68.34</v>
          </cell>
        </row>
        <row r="2088">
          <cell r="A2088" t="str">
            <v>P.04.000.062231</v>
          </cell>
          <cell r="B2088" t="str">
            <v>Terminal de fechamento ou mata junta com pintura eletrostática, para rodapé duplo, 2x30x40 / 2x40x40 / 2x30x60mm, ref. 3137PT Real Perfil ou equivalente</v>
          </cell>
          <cell r="C2088" t="str">
            <v>UN</v>
          </cell>
          <cell r="D2088">
            <v>9.49</v>
          </cell>
        </row>
        <row r="2089">
          <cell r="A2089" t="str">
            <v>P.04.000.062251</v>
          </cell>
          <cell r="B2089" t="str">
            <v>Saída lateral de eletrocalha para eletroduto de 1´</v>
          </cell>
          <cell r="C2089" t="str">
            <v>UN</v>
          </cell>
          <cell r="D2089">
            <v>2.23</v>
          </cell>
        </row>
        <row r="2090">
          <cell r="A2090" t="str">
            <v>P.04.000.062801</v>
          </cell>
          <cell r="B2090" t="str">
            <v>Rodapé técnico triplo com tampa e pintura eletrostática de 3x30x40 / 3x40x40 / 3x30x60mm, ref. 3109PT Real Perfil ou equivalente</v>
          </cell>
          <cell r="C2090" t="str">
            <v>M</v>
          </cell>
          <cell r="D2090">
            <v>71.72</v>
          </cell>
        </row>
        <row r="2091">
          <cell r="A2091" t="str">
            <v>P.04.000.062803</v>
          </cell>
          <cell r="B2091" t="str">
            <v>Curva horizontal tripla 90°, interna/externa, tampa e pintura eletrostática de 3x30x40 / 3x40x40 / 3x30x60mm, ref. 3144/3141PT Real Perfil ou equivalente</v>
          </cell>
          <cell r="C2091" t="str">
            <v>UN</v>
          </cell>
          <cell r="D2091">
            <v>92.65</v>
          </cell>
        </row>
        <row r="2092">
          <cell r="A2092" t="str">
            <v>P.04.000.062805</v>
          </cell>
          <cell r="B2092" t="str">
            <v>Tê triplo de 90° horizontal ou vertical, tampa com pintura eletrostática de 3x30x40 / 3x40x40 / 3x30x60mm, ref. 3135/3132PT Real Perfil ou equivalente</v>
          </cell>
          <cell r="C2092" t="str">
            <v>UN</v>
          </cell>
          <cell r="D2092">
            <v>112.63</v>
          </cell>
        </row>
        <row r="2093">
          <cell r="A2093" t="str">
            <v>P.04.000.062806</v>
          </cell>
          <cell r="B2093" t="str">
            <v>Caixa para tomada de energia, RJ, sobressalente, interruptor ou espelho de 3x30x40 / 3x40x40 / 3x30x60mm, ref. 3114PT Real Perfil ou equivalente</v>
          </cell>
          <cell r="C2093" t="str">
            <v>UN</v>
          </cell>
          <cell r="D2093">
            <v>28.61</v>
          </cell>
        </row>
        <row r="2094">
          <cell r="A2094" t="str">
            <v>P.04.000.065641</v>
          </cell>
          <cell r="B2094" t="str">
            <v>Leito para cabos, tipo pesado, em aço galvanizado a fogo, de 300 x 100 mm, ref. Mopa ou equivalente</v>
          </cell>
          <cell r="C2094" t="str">
            <v>M</v>
          </cell>
          <cell r="D2094">
            <v>243.24</v>
          </cell>
        </row>
        <row r="2095">
          <cell r="A2095" t="str">
            <v>P.04.000.065643</v>
          </cell>
          <cell r="B2095" t="str">
            <v>Leito para cabos, tipo pesado, em aço galvanizado a fogo, de 800 x 100 mm, ref. 156-0800 Mopa ou equivalente</v>
          </cell>
          <cell r="C2095" t="str">
            <v>M</v>
          </cell>
          <cell r="D2095">
            <v>334.17</v>
          </cell>
        </row>
        <row r="2096">
          <cell r="A2096" t="str">
            <v>P.04.000.065644</v>
          </cell>
          <cell r="B2096" t="str">
            <v>Leito para cabos, tipo pesado, em aço galvanizado a fogo, de 500 x 100 mm, ref. 156-0500-Z Mopa ou equivalente</v>
          </cell>
          <cell r="C2096" t="str">
            <v>M</v>
          </cell>
          <cell r="D2096">
            <v>267.05</v>
          </cell>
        </row>
        <row r="2097">
          <cell r="A2097" t="str">
            <v>P.04.000.065649</v>
          </cell>
          <cell r="B2097" t="str">
            <v>Leito para cabos, tipo pesado, em aço galvanizado a fogo, de 400 x 100 mm, ref. 156-0400-F da Mopa ou equivalente</v>
          </cell>
          <cell r="C2097" t="str">
            <v>M</v>
          </cell>
          <cell r="D2097">
            <v>246.14</v>
          </cell>
        </row>
        <row r="2098">
          <cell r="A2098" t="str">
            <v>P.04.000.065650</v>
          </cell>
          <cell r="B2098" t="str">
            <v>Leito para cabos, tipo pesado, em aço galvanizado a fogo, de 600 x 100 mm, ref. 156-0600-F da Mopa ou equivalente</v>
          </cell>
          <cell r="C2098" t="str">
            <v>M</v>
          </cell>
          <cell r="D2098">
            <v>290.18</v>
          </cell>
        </row>
        <row r="2099">
          <cell r="A2099" t="str">
            <v>P.04.000.090407</v>
          </cell>
          <cell r="B2099" t="str">
            <v>Terminal para vergalhão diâmetro 3/8´</v>
          </cell>
          <cell r="C2099" t="str">
            <v>UN</v>
          </cell>
          <cell r="D2099">
            <v>25.24</v>
          </cell>
        </row>
        <row r="2100">
          <cell r="A2100" t="str">
            <v>P.04.000.090614</v>
          </cell>
          <cell r="B2100" t="str">
            <v>Caixa de passagem pré-zincado a frio, com tampa quadrada 4 x 25 x 70 mm, para duto de piso</v>
          </cell>
          <cell r="C2100" t="str">
            <v>UN</v>
          </cell>
          <cell r="D2100">
            <v>54.61</v>
          </cell>
        </row>
        <row r="2101">
          <cell r="A2101" t="str">
            <v>P.04.000.090728</v>
          </cell>
          <cell r="B2101" t="str">
            <v>Poste telecônico em aço SAE 1010/1020 galvanizado a fogo, com espera para duas luminárias, altura de 3 m</v>
          </cell>
          <cell r="C2101" t="str">
            <v>UN</v>
          </cell>
          <cell r="D2101">
            <v>554.77</v>
          </cell>
        </row>
        <row r="2102">
          <cell r="A2102" t="str">
            <v>P.04.000.091215</v>
          </cell>
          <cell r="B2102" t="str">
            <v>Duto modulado, pré-zincado, com luvas deslocadas 3 x 25 x 70 mm</v>
          </cell>
          <cell r="C2102" t="str">
            <v>M</v>
          </cell>
          <cell r="D2102">
            <v>80.5</v>
          </cell>
        </row>
        <row r="2103">
          <cell r="A2103" t="str">
            <v>P.04.000.091216</v>
          </cell>
          <cell r="B2103" t="str">
            <v>Duto liso pré-zincado a fogo/galvanizado de 2 x 25 x 70 mm, ref. Mopa ou equivalente</v>
          </cell>
          <cell r="C2103" t="str">
            <v>M</v>
          </cell>
          <cell r="D2103">
            <v>43.81</v>
          </cell>
        </row>
        <row r="2104">
          <cell r="A2104" t="str">
            <v>P.04.000.091217</v>
          </cell>
          <cell r="B2104" t="str">
            <v>Tirante/vergalhão aço rosca total de 1/4´</v>
          </cell>
          <cell r="C2104" t="str">
            <v>M</v>
          </cell>
          <cell r="D2104">
            <v>4.79</v>
          </cell>
        </row>
        <row r="2105">
          <cell r="A2105" t="str">
            <v>P.04.000.091220</v>
          </cell>
          <cell r="B2105" t="str">
            <v>Saída lateral simples de 3/4" para perfilado, referência VL 2/3.00.00.33PZ da Valeman, Real Perfil ou equivalente</v>
          </cell>
          <cell r="C2105" t="str">
            <v>UN</v>
          </cell>
          <cell r="D2105">
            <v>2.78</v>
          </cell>
        </row>
        <row r="2106">
          <cell r="A2106" t="str">
            <v>P.04.000.091361</v>
          </cell>
          <cell r="B2106" t="str">
            <v>Poste telecônico reto em aço SAE 1010/1020 galvanizado a fogo, altura de 10 m</v>
          </cell>
          <cell r="C2106" t="str">
            <v>UN</v>
          </cell>
          <cell r="D2106">
            <v>2085.61</v>
          </cell>
        </row>
        <row r="2107">
          <cell r="A2107" t="str">
            <v>P.04.000.091362</v>
          </cell>
          <cell r="B2107" t="str">
            <v>Poste telecônico reto em aço SAE 1010/1020 galvanizado a fogo, altura de 8 m</v>
          </cell>
          <cell r="C2107" t="str">
            <v>UN</v>
          </cell>
          <cell r="D2107">
            <v>1577.26</v>
          </cell>
        </row>
        <row r="2108">
          <cell r="A2108" t="str">
            <v>P.04.000.092151</v>
          </cell>
          <cell r="B2108" t="str">
            <v>Cruzeta em aço carbono galvanizado, perfil ´L´, dimensões 8 x 75 x 2500 mm, ref. 400238 Romagnole ou equivalente</v>
          </cell>
          <cell r="C2108" t="str">
            <v>UN</v>
          </cell>
          <cell r="D2108">
            <v>637.11</v>
          </cell>
        </row>
        <row r="2109">
          <cell r="A2109" t="str">
            <v>P.04.000.092157</v>
          </cell>
          <cell r="B2109" t="str">
            <v>Eletroduto metálico flexível de 3/4´, ref. Sealtubo da SPTF</v>
          </cell>
          <cell r="C2109" t="str">
            <v>M</v>
          </cell>
          <cell r="D2109">
            <v>10</v>
          </cell>
        </row>
        <row r="2110">
          <cell r="A2110" t="str">
            <v>P.04.000.092158</v>
          </cell>
          <cell r="B2110" t="str">
            <v>Eletroduto metálico flexível de 1´, ref. Sealtubo da SPTF</v>
          </cell>
          <cell r="C2110" t="str">
            <v>M</v>
          </cell>
          <cell r="D2110">
            <v>15.12</v>
          </cell>
        </row>
        <row r="2111">
          <cell r="A2111" t="str">
            <v>P.04.000.092160</v>
          </cell>
          <cell r="B2111" t="str">
            <v>Eletroduto metálico flexível de 2´, ref. Sealtubo da SPTF</v>
          </cell>
          <cell r="C2111" t="str">
            <v>M</v>
          </cell>
          <cell r="D2111">
            <v>30.81</v>
          </cell>
        </row>
        <row r="2112">
          <cell r="A2112" t="str">
            <v>P.04.000.092172</v>
          </cell>
          <cell r="B2112" t="str">
            <v>Poste telecônico reto em aço SAE 1010/1020 galvanizado a fogo, altura de 6 m</v>
          </cell>
          <cell r="C2112" t="str">
            <v>UN</v>
          </cell>
          <cell r="D2112">
            <v>1222.58</v>
          </cell>
        </row>
        <row r="2113">
          <cell r="A2113" t="str">
            <v>P.04.000.092173</v>
          </cell>
          <cell r="B2113" t="str">
            <v>Coluna (P-57) para fixação de placa de orientação, com braço projetado de 3" x 3,15 m e coluna de 4" x 5,25 m x 3,75 mm, para placas com área até 2 m²</v>
          </cell>
          <cell r="C2113" t="str">
            <v>UN</v>
          </cell>
          <cell r="D2113">
            <v>4716</v>
          </cell>
        </row>
        <row r="2114">
          <cell r="A2114" t="str">
            <v>P.04.000.092174</v>
          </cell>
          <cell r="B2114" t="str">
            <v>Coluna simples (P-51) para fixação de placa de orientação, de 4" x 5 m x 3,75 mm</v>
          </cell>
          <cell r="C2114" t="str">
            <v>UN</v>
          </cell>
          <cell r="D2114">
            <v>2610.33</v>
          </cell>
        </row>
        <row r="2115">
          <cell r="A2115" t="str">
            <v>P.04.000.092175</v>
          </cell>
          <cell r="B2115" t="str">
            <v>Coluna dupla (P-53) para fixação de placa de orientação, de 4" x 5 m x 3,75 mm</v>
          </cell>
          <cell r="C2115" t="str">
            <v>UN</v>
          </cell>
          <cell r="D2115">
            <v>4554</v>
          </cell>
        </row>
        <row r="2116">
          <cell r="A2116" t="str">
            <v>P.04.000.092176</v>
          </cell>
          <cell r="B2116" t="str">
            <v>Coluna simples (PP), de 2 1/2" x 3,6 m</v>
          </cell>
          <cell r="C2116" t="str">
            <v>UN</v>
          </cell>
          <cell r="D2116">
            <v>654.33000000000004</v>
          </cell>
        </row>
        <row r="2117">
          <cell r="A2117" t="str">
            <v>P.04.000.092177</v>
          </cell>
          <cell r="B2117" t="str">
            <v>Braço (P-55) para fixação em poste de concreto, de 3" x 2,7 m x 3,75 mm</v>
          </cell>
          <cell r="C2117" t="str">
            <v>UN</v>
          </cell>
          <cell r="D2117">
            <v>2282.67</v>
          </cell>
        </row>
        <row r="2118">
          <cell r="A2118" t="str">
            <v>P.04.000.092178</v>
          </cell>
          <cell r="B2118" t="str">
            <v>Grupo focal para pedestre com lâmpada LED, em policarbonato, com suportes de fixação e contador regressivo no verde, completo</v>
          </cell>
          <cell r="C2118" t="str">
            <v>UN</v>
          </cell>
          <cell r="D2118">
            <v>2735</v>
          </cell>
        </row>
        <row r="2119">
          <cell r="A2119" t="str">
            <v>P.04.000.092179</v>
          </cell>
          <cell r="B2119" t="str">
            <v>Grupo focal veicular com lâmpada LED, em policarbonato, com anteparo e suportes de fixação, completo</v>
          </cell>
          <cell r="C2119" t="str">
            <v>UN</v>
          </cell>
          <cell r="D2119">
            <v>3585.67</v>
          </cell>
        </row>
        <row r="2120">
          <cell r="A2120" t="str">
            <v>P.05.000.092162</v>
          </cell>
          <cell r="B2120" t="str">
            <v>Terminal em latão zincado macho fixo, 3/4´ ref. CMZL da SPTF ou equivalente</v>
          </cell>
          <cell r="C2120" t="str">
            <v>UN</v>
          </cell>
          <cell r="D2120">
            <v>16.22</v>
          </cell>
        </row>
        <row r="2121">
          <cell r="A2121" t="str">
            <v>P.05.000.092163</v>
          </cell>
          <cell r="B2121" t="str">
            <v>Terminal em latão zincado macho fixo, 1´ ref. CMZL da SPTF ou equivalente</v>
          </cell>
          <cell r="C2121" t="str">
            <v>UN</v>
          </cell>
          <cell r="D2121">
            <v>20.43</v>
          </cell>
        </row>
        <row r="2122">
          <cell r="A2122" t="str">
            <v>P.05.000.092165</v>
          </cell>
          <cell r="B2122" t="str">
            <v>Terminal em latão zincado macho fixo, 2´ ref. CMZL da SPTF ou equivalente</v>
          </cell>
          <cell r="C2122" t="str">
            <v>UN</v>
          </cell>
          <cell r="D2122">
            <v>59.67</v>
          </cell>
        </row>
        <row r="2123">
          <cell r="A2123" t="str">
            <v>P.05.000.092167</v>
          </cell>
          <cell r="B2123" t="str">
            <v>Terminal em latão zincado macho giratório 3/4´ ref. CMZGL da SPTF ou equivalente</v>
          </cell>
          <cell r="C2123" t="str">
            <v>UN</v>
          </cell>
          <cell r="D2123">
            <v>19.64</v>
          </cell>
        </row>
        <row r="2124">
          <cell r="A2124" t="str">
            <v>P.05.000.092168</v>
          </cell>
          <cell r="B2124" t="str">
            <v>Terminal em latão zincado macho giratório 1´ ref. CMZGL da SPTF ou equivalente</v>
          </cell>
          <cell r="C2124" t="str">
            <v>UN</v>
          </cell>
          <cell r="D2124">
            <v>34.51</v>
          </cell>
        </row>
        <row r="2125">
          <cell r="A2125" t="str">
            <v>P.05.000.092170</v>
          </cell>
          <cell r="B2125" t="str">
            <v>Terminal em latão zincado macho giratório 2´ ref. CMZGL da SPTF ou equivalente</v>
          </cell>
          <cell r="C2125" t="str">
            <v>UN</v>
          </cell>
          <cell r="D2125">
            <v>85.4</v>
          </cell>
        </row>
        <row r="2126">
          <cell r="A2126" t="str">
            <v>P.07.000.042247</v>
          </cell>
          <cell r="B2126" t="str">
            <v>Caixa de inspeção suspensa</v>
          </cell>
          <cell r="C2126" t="str">
            <v>UN</v>
          </cell>
          <cell r="D2126">
            <v>16.73</v>
          </cell>
        </row>
        <row r="2127">
          <cell r="A2127" t="str">
            <v>P.07.000.045033</v>
          </cell>
          <cell r="B2127" t="str">
            <v>Caixa tomada em poliamida para piso elevado com 4 alojamentos elétricos, até 8 alojamentos para telefonia e dados; ref. SPE-2702R da Sperone, CCT215E/CQT215E da Arcoplan ou equivalente</v>
          </cell>
          <cell r="C2127" t="str">
            <v>UN</v>
          </cell>
          <cell r="D2127">
            <v>160.65</v>
          </cell>
        </row>
        <row r="2128">
          <cell r="A2128" t="str">
            <v>P.07.000.045056</v>
          </cell>
          <cell r="B2128" t="str">
            <v>Condulete de 4´, corpo e tampa em alumínio injetado ou fundido, com saídas laterais em vários modelos, com ou sem rosca; ref. Daisa, Conduletzel da Wetzel ou equivalente</v>
          </cell>
          <cell r="C2128" t="str">
            <v>UN</v>
          </cell>
          <cell r="D2128">
            <v>327.84</v>
          </cell>
        </row>
        <row r="2129">
          <cell r="A2129" t="str">
            <v>P.07.000.045057</v>
          </cell>
          <cell r="B2129" t="str">
            <v>Condulete de 1´, corpo e tampa em alumínio injetado ou fundido, com saídas laterais em vários modelos, com ou sem rosca; ref. Daisa, Conduletzel da Wetzel ou equivalente</v>
          </cell>
          <cell r="C2129" t="str">
            <v>UN</v>
          </cell>
          <cell r="D2129">
            <v>20.53</v>
          </cell>
        </row>
        <row r="2130">
          <cell r="A2130" t="str">
            <v>P.07.000.045059</v>
          </cell>
          <cell r="B2130" t="str">
            <v>Condulete de 1 1/2´, corpo e tampa em alumínio injetado ou fundido, com saídas laterais em vários modelos, com ou sem rosca; ref. Daisa, Conduletzel da Wetzel ou equivalente</v>
          </cell>
          <cell r="C2130" t="str">
            <v>UN</v>
          </cell>
          <cell r="D2130">
            <v>37.47</v>
          </cell>
        </row>
        <row r="2131">
          <cell r="A2131" t="str">
            <v>P.07.000.045060</v>
          </cell>
          <cell r="B2131" t="str">
            <v>Condulete de 2´, corpo e tampa em alumínio injetado ou fundido, com saídas laterais em vários modelos, com ou sem rosca; ref. Daisa, Conduletzel da Wetzel ou equivalente</v>
          </cell>
          <cell r="C2131" t="str">
            <v>UN</v>
          </cell>
          <cell r="D2131">
            <v>85.95</v>
          </cell>
        </row>
        <row r="2132">
          <cell r="A2132" t="str">
            <v>P.07.000.045061</v>
          </cell>
          <cell r="B2132" t="str">
            <v>Condulete de 2 1/2´, corpo e tampa em alumínio injetado ou fundido, com saídas laterais em vários modelos, com ou sem rosca; ref. Daisa, Conduletzel da Wetzel ou equivalente</v>
          </cell>
          <cell r="C2132" t="str">
            <v>UN</v>
          </cell>
          <cell r="D2132">
            <v>185.8</v>
          </cell>
        </row>
        <row r="2133">
          <cell r="A2133" t="str">
            <v>P.07.000.045062</v>
          </cell>
          <cell r="B2133" t="str">
            <v>Condulete de 3´, corpo e tampa em alumínio injetado ou fundido, com saídas laterais em vários modelos, com ou sem rosca; ref. Conduletzel da Wetzel ou equivalente</v>
          </cell>
          <cell r="C2133" t="str">
            <v>UN</v>
          </cell>
          <cell r="D2133">
            <v>200.32</v>
          </cell>
        </row>
        <row r="2134">
          <cell r="A2134" t="str">
            <v>P.07.000.045074</v>
          </cell>
          <cell r="B2134" t="str">
            <v>Caixa de passagem em alumínio fundido, à prova de tempo e tampa, de 100x100mm, profundidade mínima 60mm, ref. CDT10 da Daisa, Cemar ou equivalente</v>
          </cell>
          <cell r="C2134" t="str">
            <v>UN</v>
          </cell>
          <cell r="D2134">
            <v>21.94</v>
          </cell>
        </row>
        <row r="2135">
          <cell r="A2135" t="str">
            <v>P.07.000.045075</v>
          </cell>
          <cell r="B2135" t="str">
            <v>Caixa de passagem em alumínio fundido, à prova de tempo e tampa, de 200x200mm, profundidade mínima 100mm, ref. CDT20 da Daisa, Cemar ou equivalente</v>
          </cell>
          <cell r="C2135" t="str">
            <v>UN</v>
          </cell>
          <cell r="D2135">
            <v>78.72</v>
          </cell>
        </row>
        <row r="2136">
          <cell r="A2136" t="str">
            <v>P.07.000.045076</v>
          </cell>
          <cell r="B2136" t="str">
            <v>Caixa de passagem em alumínio fundido, à prova de tempo e tampa, de 300x300mm, profundidade mínima 120mm, ref. CDT30 da Daisa, Cemar ou equivalente</v>
          </cell>
          <cell r="C2136" t="str">
            <v>UN</v>
          </cell>
          <cell r="D2136">
            <v>184.21</v>
          </cell>
        </row>
        <row r="2137">
          <cell r="A2137" t="str">
            <v>P.07.000.045105</v>
          </cell>
          <cell r="B2137" t="str">
            <v>Caixa em alumínio fundido a prova de tempo, umidade, gases, vapores e pó, tampa plana, de 200x200x200mm, ref. ER12 P/15 Telbra, CX/R12P-15 Conex, ou equivalente</v>
          </cell>
          <cell r="C2137" t="str">
            <v>UN</v>
          </cell>
          <cell r="D2137">
            <v>466.77</v>
          </cell>
        </row>
        <row r="2138">
          <cell r="A2138" t="str">
            <v>P.07.000.045151</v>
          </cell>
          <cell r="B2138" t="str">
            <v>Condulete de 3/4", corpo e tampa em alumínio injetado ou fundido, vários modelos; ref. 56200/082 / 56104/042 / 56114/006 Tramontina, LR / LB 3/4" / LLSR-15 Wetzel ou equivalente</v>
          </cell>
          <cell r="C2138" t="str">
            <v>UN</v>
          </cell>
          <cell r="D2138">
            <v>15.11</v>
          </cell>
        </row>
        <row r="2139">
          <cell r="A2139" t="str">
            <v>P.07.000.045154</v>
          </cell>
          <cell r="B2139" t="str">
            <v>Condulete de 1 1/4´, corpo e tampa em alumínio injetado ou fundido, com saídas laterais em vários modelos, com ou sem rosca; ref. Daisa, Conduletzel da Wetzel ou equivalente</v>
          </cell>
          <cell r="C2139" t="str">
            <v>UN</v>
          </cell>
          <cell r="D2139">
            <v>37.06</v>
          </cell>
        </row>
        <row r="2140">
          <cell r="A2140" t="str">
            <v>P.07.000.049585</v>
          </cell>
          <cell r="B2140" t="str">
            <v>Bucha para passagem interna/externa com isolação para 15 kV</v>
          </cell>
          <cell r="C2140" t="str">
            <v>UN</v>
          </cell>
          <cell r="D2140">
            <v>468.52</v>
          </cell>
        </row>
        <row r="2141">
          <cell r="A2141" t="str">
            <v>P.07.000.049586</v>
          </cell>
          <cell r="B2141" t="str">
            <v>Pino para isolador rígido</v>
          </cell>
          <cell r="C2141" t="str">
            <v>UN</v>
          </cell>
          <cell r="D2141">
            <v>29.88</v>
          </cell>
        </row>
        <row r="2142">
          <cell r="A2142" t="str">
            <v>P.07.000.049662</v>
          </cell>
          <cell r="B2142" t="str">
            <v>Suporte para 4 isoladores de baixa tensão</v>
          </cell>
          <cell r="C2142" t="str">
            <v>UN</v>
          </cell>
          <cell r="D2142">
            <v>86.11</v>
          </cell>
        </row>
        <row r="2143">
          <cell r="A2143" t="str">
            <v>P.07.000.049663</v>
          </cell>
          <cell r="B2143" t="str">
            <v>Suporte para 3 isoladores de baixa tensão</v>
          </cell>
          <cell r="C2143" t="str">
            <v>UN</v>
          </cell>
          <cell r="D2143">
            <v>55.93</v>
          </cell>
        </row>
        <row r="2144">
          <cell r="A2144" t="str">
            <v>P.07.000.049664</v>
          </cell>
          <cell r="B2144" t="str">
            <v>Suporte para 2 isoladores de baixa tensão</v>
          </cell>
          <cell r="C2144" t="str">
            <v>UN</v>
          </cell>
          <cell r="D2144">
            <v>43.49</v>
          </cell>
        </row>
        <row r="2145">
          <cell r="A2145" t="str">
            <v>P.07.000.049667</v>
          </cell>
          <cell r="B2145" t="str">
            <v>Suporte para 1 isolador de baixa tensão</v>
          </cell>
          <cell r="C2145" t="str">
            <v>UN</v>
          </cell>
          <cell r="D2145">
            <v>32.56</v>
          </cell>
        </row>
        <row r="2146">
          <cell r="A2146" t="str">
            <v>P.07.000.090724</v>
          </cell>
          <cell r="B2146" t="str">
            <v>Caixa em alumínio fundido à prova de tempo, umidade, gases, vapores e pó, tampa plana, de 150x150x150mm, ref. ER12P/8 Telbra, CX/R12 P-8 Conex, ou equivalente</v>
          </cell>
          <cell r="C2146" t="str">
            <v>UN</v>
          </cell>
          <cell r="D2146">
            <v>213.77</v>
          </cell>
        </row>
        <row r="2147">
          <cell r="A2147" t="str">
            <v>P.07.000.090860</v>
          </cell>
          <cell r="B2147" t="str">
            <v>Caixa em alumínio fundido à prova de tempo, umidade, gases, vapores e pó, com tampa plana, de 445 x 350 x 220 mm, ref. TMR/45GR da Telbra ou equivalente</v>
          </cell>
          <cell r="C2147" t="str">
            <v>UN</v>
          </cell>
          <cell r="D2147">
            <v>1657.91</v>
          </cell>
        </row>
        <row r="2148">
          <cell r="A2148" t="str">
            <v>P.07.000.090886</v>
          </cell>
          <cell r="B2148" t="str">
            <v>Caixa em alumínio fundido à prova de tempo, umidade, gases, vapores e pó, tampa plana, de 240x240x150mm, ref. ER12 P/22 Telbra, CX/R12P-22 Conex, ou equivalente</v>
          </cell>
          <cell r="C2148" t="str">
            <v>UN</v>
          </cell>
          <cell r="D2148">
            <v>474.09</v>
          </cell>
        </row>
        <row r="2149">
          <cell r="A2149" t="str">
            <v>P.07.000.091211</v>
          </cell>
          <cell r="B2149" t="str">
            <v>Caixa de derivação pré-zincado a frio/galvanização eletrolítica, de 12 x 25 x 70 mm com cruzadora</v>
          </cell>
          <cell r="C2149" t="str">
            <v>UN</v>
          </cell>
          <cell r="D2149">
            <v>153.12</v>
          </cell>
        </row>
        <row r="2150">
          <cell r="A2150" t="str">
            <v>P.07.000.091214</v>
          </cell>
          <cell r="B2150" t="str">
            <v>Caixa de derivação pré-zincado a frio/galvanização eletrolítica, de 16 x 25 x 70 mm com cruzadora</v>
          </cell>
          <cell r="C2150" t="str">
            <v>UN</v>
          </cell>
          <cell r="D2150">
            <v>230.15</v>
          </cell>
        </row>
        <row r="2151">
          <cell r="A2151" t="str">
            <v>P.07.000.091368</v>
          </cell>
          <cell r="B2151" t="str">
            <v>Tampa para caixa R2 padrão Telebras</v>
          </cell>
          <cell r="C2151" t="str">
            <v>UN</v>
          </cell>
          <cell r="D2151">
            <v>515.71</v>
          </cell>
        </row>
        <row r="2152">
          <cell r="A2152" t="str">
            <v>P.07.000.091396</v>
          </cell>
          <cell r="B2152" t="str">
            <v>Tampa para caixa R1 padrão Telebras</v>
          </cell>
          <cell r="C2152" t="str">
            <v>UN</v>
          </cell>
          <cell r="D2152">
            <v>242.76</v>
          </cell>
        </row>
        <row r="2153">
          <cell r="A2153" t="str">
            <v>P.07.000.092150</v>
          </cell>
          <cell r="B2153" t="str">
            <v>Conector prensa-cabo 3/4´ em alumínio, ref. PC15-C12/C20 da Wetzel ou equivalente</v>
          </cell>
          <cell r="C2153" t="str">
            <v>UN</v>
          </cell>
          <cell r="D2153">
            <v>8.9700000000000006</v>
          </cell>
        </row>
        <row r="2154">
          <cell r="A2154" t="str">
            <v>P.08.000.043012</v>
          </cell>
          <cell r="B2154" t="str">
            <v>Cabo de cobre flexível de 1,5 mm², isolamento 750V - isolação PVC 70°C</v>
          </cell>
          <cell r="C2154" t="str">
            <v>M</v>
          </cell>
          <cell r="D2154">
            <v>1.54</v>
          </cell>
        </row>
        <row r="2155">
          <cell r="A2155" t="str">
            <v>P.08.000.043014</v>
          </cell>
          <cell r="B2155" t="str">
            <v>Cabo cobre nu tempera mole classe 2, de 10mm²</v>
          </cell>
          <cell r="C2155" t="str">
            <v>M</v>
          </cell>
          <cell r="D2155">
            <v>7.85</v>
          </cell>
        </row>
        <row r="2156">
          <cell r="A2156" t="str">
            <v>P.08.000.043025</v>
          </cell>
          <cell r="B2156" t="str">
            <v>Cabo de cobre flexível de 2,5 mm², isolamento 750V - isolação PVC 70°C</v>
          </cell>
          <cell r="C2156" t="str">
            <v>M</v>
          </cell>
          <cell r="D2156">
            <v>2.4300000000000002</v>
          </cell>
        </row>
        <row r="2157">
          <cell r="A2157" t="str">
            <v>P.08.000.043026</v>
          </cell>
          <cell r="B2157" t="str">
            <v>Cabo de cobre flexível de 4 mm², isolamento 750V - isolação PVC 70°C</v>
          </cell>
          <cell r="C2157" t="str">
            <v>M</v>
          </cell>
          <cell r="D2157">
            <v>3.73</v>
          </cell>
        </row>
        <row r="2158">
          <cell r="A2158" t="str">
            <v>P.08.000.043027</v>
          </cell>
          <cell r="B2158" t="str">
            <v>Cabo de cobre flexível de 6 mm², isolamento 750V - isolação PVC 70°C</v>
          </cell>
          <cell r="C2158" t="str">
            <v>M</v>
          </cell>
          <cell r="D2158">
            <v>5.97</v>
          </cell>
        </row>
        <row r="2159">
          <cell r="A2159" t="str">
            <v>P.08.000.043032</v>
          </cell>
          <cell r="B2159" t="str">
            <v>Cabo de cobre flexível de 1,5 mm², isolamento 750V - isolação LSHF/A 70°C - baixa emissão de fumaça e gases</v>
          </cell>
          <cell r="C2159" t="str">
            <v>M</v>
          </cell>
          <cell r="D2159">
            <v>1.39</v>
          </cell>
        </row>
        <row r="2160">
          <cell r="A2160" t="str">
            <v>P.08.000.043033</v>
          </cell>
          <cell r="B2160" t="str">
            <v>Cabo de cobre flexível de 2,5 mm², isolamento 750V - isolação LSHF/A 70°C - baixa emissão de fumaça e gases</v>
          </cell>
          <cell r="C2160" t="str">
            <v>M</v>
          </cell>
          <cell r="D2160">
            <v>2.08</v>
          </cell>
        </row>
        <row r="2161">
          <cell r="A2161" t="str">
            <v>P.08.000.043034</v>
          </cell>
          <cell r="B2161" t="str">
            <v>Cabo de cobre flexível de 4 mm², isolamento 750V - isolação LSHF/A 70°C - baixa emissão de fumaça e gases</v>
          </cell>
          <cell r="C2161" t="str">
            <v>M</v>
          </cell>
          <cell r="D2161">
            <v>3.45</v>
          </cell>
        </row>
        <row r="2162">
          <cell r="A2162" t="str">
            <v>P.08.000.043035</v>
          </cell>
          <cell r="B2162" t="str">
            <v>Cabo de cobre flexível de 6 mm², isolamento 750V - isolação LSHF/A 70°C - baixa emissão de fumaça e gases</v>
          </cell>
          <cell r="C2162" t="str">
            <v>M</v>
          </cell>
          <cell r="D2162">
            <v>5.15</v>
          </cell>
        </row>
        <row r="2163">
          <cell r="A2163" t="str">
            <v>P.08.000.043036</v>
          </cell>
          <cell r="B2163" t="str">
            <v>Cabo de cobre flexível de 10 mm², isolamento 750V - isolação LSHF/A 70°C - baixa emissão de fumaça e gases</v>
          </cell>
          <cell r="C2163" t="str">
            <v>M</v>
          </cell>
          <cell r="D2163">
            <v>9.1300000000000008</v>
          </cell>
        </row>
        <row r="2164">
          <cell r="A2164" t="str">
            <v>P.08.000.043037</v>
          </cell>
          <cell r="B2164" t="str">
            <v>Cabo de cobre unipolar, média tensão 35 mm², encordoamento classe 2, isolamento 15/25 kV, EPR 105 - NBR 7286, ref. CB Epronax Slim 105 Induscabos ou equivalente</v>
          </cell>
          <cell r="C2164" t="str">
            <v>M</v>
          </cell>
          <cell r="D2164">
            <v>60.15</v>
          </cell>
        </row>
        <row r="2165">
          <cell r="A2165" t="str">
            <v>P.08.000.043038</v>
          </cell>
          <cell r="B2165" t="str">
            <v>Cabo cobre nu tempera mole classe 2, de 16mm²</v>
          </cell>
          <cell r="C2165" t="str">
            <v>M</v>
          </cell>
          <cell r="D2165">
            <v>13.8</v>
          </cell>
        </row>
        <row r="2166">
          <cell r="A2166" t="str">
            <v>P.08.000.043039</v>
          </cell>
          <cell r="B2166" t="str">
            <v>Cabo de cobre unipolar, média tensão 50 mm², encordoamento classe 2, isolamento 15/25 kV, EPR 105 - NBR 7286, ref. CB Epronax Slim 105 Induscabos ou equivalente</v>
          </cell>
          <cell r="C2166" t="str">
            <v>M</v>
          </cell>
          <cell r="D2166">
            <v>91.33</v>
          </cell>
        </row>
        <row r="2167">
          <cell r="A2167" t="str">
            <v>P.08.000.043040</v>
          </cell>
          <cell r="B2167" t="str">
            <v>Cabo cobre nu tempera mole classe 2, de 25mm²</v>
          </cell>
          <cell r="C2167" t="str">
            <v>M</v>
          </cell>
          <cell r="D2167">
            <v>18.670000000000002</v>
          </cell>
        </row>
        <row r="2168">
          <cell r="A2168" t="str">
            <v>P.08.000.043041</v>
          </cell>
          <cell r="B2168" t="str">
            <v>Cabo cobre nu tempera mole classe 2, de 35mm²</v>
          </cell>
          <cell r="C2168" t="str">
            <v>M</v>
          </cell>
          <cell r="D2168">
            <v>28.88</v>
          </cell>
        </row>
        <row r="2169">
          <cell r="A2169" t="str">
            <v>P.08.000.043043</v>
          </cell>
          <cell r="B2169" t="str">
            <v>Cabo de cobre flexível de 3 x 1,5 mm², isolamento 0,6/1kV - isolação HEPR 90°C</v>
          </cell>
          <cell r="C2169" t="str">
            <v>M</v>
          </cell>
          <cell r="D2169">
            <v>5.22</v>
          </cell>
        </row>
        <row r="2170">
          <cell r="A2170" t="str">
            <v>P.08.000.043044</v>
          </cell>
          <cell r="B2170" t="str">
            <v>Cabo de cobre flexível de 3 x 2,5 mm², isolamento 0,6/1kV - isolação HEPR 90°C</v>
          </cell>
          <cell r="C2170" t="str">
            <v>M</v>
          </cell>
          <cell r="D2170">
            <v>7.85</v>
          </cell>
        </row>
        <row r="2171">
          <cell r="A2171" t="str">
            <v>P.08.000.043047</v>
          </cell>
          <cell r="B2171" t="str">
            <v>Cabo de cobre flexível de 3 x 10 mm², isolamento 0,6/1kV - isolação HEPR 90°C</v>
          </cell>
          <cell r="C2171" t="str">
            <v>M</v>
          </cell>
          <cell r="D2171">
            <v>26.61</v>
          </cell>
        </row>
        <row r="2172">
          <cell r="A2172" t="str">
            <v>P.08.000.043050</v>
          </cell>
          <cell r="B2172" t="str">
            <v>Cabo cobre flexível 1,5 mm², isolamento 0,6/1 kV - isolação HEPR 90°C, têmpera mole, classe 5, baixa emissão fumaça, ref. Cabos Afumex Prysmian; Atexsil Sil; ToxFree Conduspar ou equivalente</v>
          </cell>
          <cell r="C2172" t="str">
            <v>M</v>
          </cell>
          <cell r="D2172">
            <v>2.27</v>
          </cell>
        </row>
        <row r="2173">
          <cell r="A2173" t="str">
            <v>P.08.000.043051</v>
          </cell>
          <cell r="B2173" t="str">
            <v>Cabo cobre flexível 2,5 mm², isolamento 0,6/1 kV - isolação HEPR 90°C, têmpera mole, classe 5, baixa emissão fumaça, ref. Cabos Afumex Prysmian; Atexsil Sil; ToxFree Conduspar ou equivalente</v>
          </cell>
          <cell r="C2173" t="str">
            <v>M</v>
          </cell>
          <cell r="D2173">
            <v>3.26</v>
          </cell>
        </row>
        <row r="2174">
          <cell r="A2174" t="str">
            <v>P.08.000.043052</v>
          </cell>
          <cell r="B2174" t="str">
            <v>Cabo cobre flexível 4 mm², isolamento 0,6/1 kV - isolação HEPR 90°C, têmpera mole, classe 5, baixa emissão fumaça, ref. Cabos Afumex Prysmian; Atexsil Sil; ToxFree Conduspar ou equivalente</v>
          </cell>
          <cell r="C2174" t="str">
            <v>M</v>
          </cell>
          <cell r="D2174">
            <v>4.55</v>
          </cell>
        </row>
        <row r="2175">
          <cell r="A2175" t="str">
            <v>P.08.000.043053</v>
          </cell>
          <cell r="B2175" t="str">
            <v>Cabo cobre flexível 6 mm², isolamento 0,6/1 kV - isolação HEPR 90°C, têmpera mole, classe 5, baixa emissão fumaça, ref. Cabos Afumex Prysmian; Atexsil Sil; ToxFree Conduspar ou equivalente</v>
          </cell>
          <cell r="C2175" t="str">
            <v>M</v>
          </cell>
          <cell r="D2175">
            <v>6.38</v>
          </cell>
        </row>
        <row r="2176">
          <cell r="A2176" t="str">
            <v>P.08.000.043054</v>
          </cell>
          <cell r="B2176" t="str">
            <v>Cabo cobre flexível 10 mm², isolamento 0,6/1 kV - isolação HEPR 90°C, têmpera mole, classe 5, baixa emissão fumaça, ref. Cabos Afumex Prysmian; Atexsil Sil; ToxFree Conduspar ou equivalente</v>
          </cell>
          <cell r="C2176" t="str">
            <v>M</v>
          </cell>
          <cell r="D2176">
            <v>10.15</v>
          </cell>
        </row>
        <row r="2177">
          <cell r="A2177" t="str">
            <v>P.08.000.043055</v>
          </cell>
          <cell r="B2177" t="str">
            <v>Cabo cobre flexível 16 mm², isolamento 0,6/1 kV - isolação HEPR 90°C, têmpera mole, classe 5, baixa emissão fumaça, ref. Cabos Afumex Prysmian; Atexsil Sil; ToxFree Conduspar ou equivalente</v>
          </cell>
          <cell r="C2177" t="str">
            <v>M</v>
          </cell>
          <cell r="D2177">
            <v>15.13</v>
          </cell>
        </row>
        <row r="2178">
          <cell r="A2178" t="str">
            <v>P.08.000.043056</v>
          </cell>
          <cell r="B2178" t="str">
            <v>Cabo cobre flexível 25 mm², isolamento 0,6/1 kV - isolação HEPR 90°C, têmpera mole, classe 5, baixa emissão fumaça, ref. Cabos Afumex Prysmian; Atexsil Sil; ToxFree Conduspar ou equivalente</v>
          </cell>
          <cell r="C2178" t="str">
            <v>M</v>
          </cell>
          <cell r="D2178">
            <v>24.4</v>
          </cell>
        </row>
        <row r="2179">
          <cell r="A2179" t="str">
            <v>P.08.000.043057</v>
          </cell>
          <cell r="B2179" t="str">
            <v>Cabo cobre flexível 35 mm², isolamento 0,6/1 kV - isolação HEPR 90°C, têmpera mole, classe 5, baixa emissão fumaça, ref. Cabos Afumex Prysmian; Atexsil Sil; ToxFree Conduspar ou equivalente</v>
          </cell>
          <cell r="C2179" t="str">
            <v>M</v>
          </cell>
          <cell r="D2179">
            <v>30.76</v>
          </cell>
        </row>
        <row r="2180">
          <cell r="A2180" t="str">
            <v>P.08.000.043058</v>
          </cell>
          <cell r="B2180" t="str">
            <v>Cabo cobre flexível 50 mm², isolamento 0,6/1 kV - isolação HEPR 90°C, têmpera mole, classe 5, baixa emissão fumaça, ref. Cabos Afumex Prysmian; Atexsil Sil; ToxFree Conduspar ou equivalente</v>
          </cell>
          <cell r="C2180" t="str">
            <v>M</v>
          </cell>
          <cell r="D2180">
            <v>47.64</v>
          </cell>
        </row>
        <row r="2181">
          <cell r="A2181" t="str">
            <v>P.08.000.043059</v>
          </cell>
          <cell r="B2181" t="str">
            <v>Cabo cobre flexível 70 mm², isolamento 0,6/1 kV - isolação HEPR 90°C, têmpera mole, classe 5, baixa emissão fumaça, ref. Cabos Afumex Prysmian; Atexsil Sil; ToxFree Conduspar ou equivalente</v>
          </cell>
          <cell r="C2181" t="str">
            <v>M</v>
          </cell>
          <cell r="D2181">
            <v>59.46</v>
          </cell>
        </row>
        <row r="2182">
          <cell r="A2182" t="str">
            <v>P.08.000.043060</v>
          </cell>
          <cell r="B2182" t="str">
            <v>Cabo cobre flexível 95 mm², isolamento 0,6/1 kV - isolação HEPR 90°C, têmpera mole, classe 5, baixa emissão fumaça, ref. Cabos Afumex Prysmian; Atexsil Sil; ToxFree Conduspar ou equivalente</v>
          </cell>
          <cell r="C2182" t="str">
            <v>M</v>
          </cell>
          <cell r="D2182">
            <v>81.239999999999995</v>
          </cell>
        </row>
        <row r="2183">
          <cell r="A2183" t="str">
            <v>P.08.000.043061</v>
          </cell>
          <cell r="B2183" t="str">
            <v>Cabo cobre flexível 120 mm², isolamento 0,6/1 kV - isolação HEPR 90°C, têmpera mole, classe 5, baixa emissão fumaça, ref. Cabos Afumex Prysmian; Atexsil Sil; ToxFree Conduspar ou equivalente</v>
          </cell>
          <cell r="C2183" t="str">
            <v>M</v>
          </cell>
          <cell r="D2183">
            <v>112.9</v>
          </cell>
        </row>
        <row r="2184">
          <cell r="A2184" t="str">
            <v>P.08.000.043062</v>
          </cell>
          <cell r="B2184" t="str">
            <v>Cabo cobre flexível 150 mm², isolamento 0,6/1 kV - isolação HEPR 90°C, têmpera mole, classe 5, baixa emissão fumaça, ref. Cabos Afumex Prysmian; Atexsil Sil; ToxFree Conduspar ou equivalente</v>
          </cell>
          <cell r="C2184" t="str">
            <v>M</v>
          </cell>
          <cell r="D2184">
            <v>129.16999999999999</v>
          </cell>
        </row>
        <row r="2185">
          <cell r="A2185" t="str">
            <v>P.08.000.043063</v>
          </cell>
          <cell r="B2185" t="str">
            <v>Cabo cobre flexível 185 mm², isolamento 0,6/1 kV - isolação HEPR 90°C, têmpera mole, classe 5, baixa emissão fumaça, ref. Cabos Afumex Prysmian; Atexsil Sil; ToxFree Conduspar ou equivalente</v>
          </cell>
          <cell r="C2185" t="str">
            <v>M</v>
          </cell>
          <cell r="D2185">
            <v>165.24</v>
          </cell>
        </row>
        <row r="2186">
          <cell r="A2186" t="str">
            <v>P.08.000.043064</v>
          </cell>
          <cell r="B2186" t="str">
            <v>Cabo cobre flexível 240 mm², isolamento 0,6/1 kV - isolação HEPR 90°C, têmpera mole, classe 5, baixa emissão fumaça, ref. Cabos Afumex Prysmian; Atexsil Sil; ToxFree Conduspar ou equivalente</v>
          </cell>
          <cell r="C2186" t="str">
            <v>M</v>
          </cell>
          <cell r="D2186">
            <v>197.39</v>
          </cell>
        </row>
        <row r="2187">
          <cell r="A2187" t="str">
            <v>P.08.000.043079</v>
          </cell>
          <cell r="B2187" t="str">
            <v>Cabo de cobre flexível de 1,5 mm², isolamento 0,6/1kV - isolação HEPR 90°C</v>
          </cell>
          <cell r="C2187" t="str">
            <v>M</v>
          </cell>
          <cell r="D2187">
            <v>1.59</v>
          </cell>
        </row>
        <row r="2188">
          <cell r="A2188" t="str">
            <v>P.08.000.043080</v>
          </cell>
          <cell r="B2188" t="str">
            <v>Cabo de cobre flexível de 2,5 mm², isolamento 0,6/1kV - isolação HEPR 90°C</v>
          </cell>
          <cell r="C2188" t="str">
            <v>M</v>
          </cell>
          <cell r="D2188">
            <v>2.37</v>
          </cell>
        </row>
        <row r="2189">
          <cell r="A2189" t="str">
            <v>P.08.000.043081</v>
          </cell>
          <cell r="B2189" t="str">
            <v>Cabo de cobre flexível de 4 mm², isolamento 0,6/1kV - isolação HEPR 90°C</v>
          </cell>
          <cell r="C2189" t="str">
            <v>M</v>
          </cell>
          <cell r="D2189">
            <v>3.7</v>
          </cell>
        </row>
        <row r="2190">
          <cell r="A2190" t="str">
            <v>P.08.000.043082</v>
          </cell>
          <cell r="B2190" t="str">
            <v>Cabo de cobre flexível de 6 mm², isolamento 0,6/1kV - isolação HEPR 90°C</v>
          </cell>
          <cell r="C2190" t="str">
            <v>M</v>
          </cell>
          <cell r="D2190">
            <v>5.16</v>
          </cell>
        </row>
        <row r="2191">
          <cell r="A2191" t="str">
            <v>P.08.000.043084</v>
          </cell>
          <cell r="B2191" t="str">
            <v>Cabo de cobre flexível de 10 mm², isolamento 0,6/1kV - isolação HEPR 90°C</v>
          </cell>
          <cell r="C2191" t="str">
            <v>M</v>
          </cell>
          <cell r="D2191">
            <v>8.65</v>
          </cell>
        </row>
        <row r="2192">
          <cell r="A2192" t="str">
            <v>P.08.000.043085</v>
          </cell>
          <cell r="B2192" t="str">
            <v>Cabo de cobre flexível de 16 mm², isolamento 0,6/1kV - isolação HEPR 90°C</v>
          </cell>
          <cell r="C2192" t="str">
            <v>M</v>
          </cell>
          <cell r="D2192">
            <v>13.32</v>
          </cell>
        </row>
        <row r="2193">
          <cell r="A2193" t="str">
            <v>P.08.000.043086</v>
          </cell>
          <cell r="B2193" t="str">
            <v>Cabo de cobre flexível de 25 mm², isolamento 0,6/1kV - isolação HEPR 90°C</v>
          </cell>
          <cell r="C2193" t="str">
            <v>M</v>
          </cell>
          <cell r="D2193">
            <v>20.28</v>
          </cell>
        </row>
        <row r="2194">
          <cell r="A2194" t="str">
            <v>P.08.000.043087</v>
          </cell>
          <cell r="B2194" t="str">
            <v>Cabo de cobre flexível de 35 mm², isolamento 0,6/1kV - isolação HEPR 90°C</v>
          </cell>
          <cell r="C2194" t="str">
            <v>M</v>
          </cell>
          <cell r="D2194">
            <v>29.61</v>
          </cell>
        </row>
        <row r="2195">
          <cell r="A2195" t="str">
            <v>P.08.000.043088</v>
          </cell>
          <cell r="B2195" t="str">
            <v>Cabo de cobre flexível de 50 mm², isolamento 0,6/1kV - isolação HEPR 90°C</v>
          </cell>
          <cell r="C2195" t="str">
            <v>M</v>
          </cell>
          <cell r="D2195">
            <v>40.57</v>
          </cell>
        </row>
        <row r="2196">
          <cell r="A2196" t="str">
            <v>P.08.000.043089</v>
          </cell>
          <cell r="B2196" t="str">
            <v>Cabo de cobre flexível de 70 mm², isolamento 0,6/1kV - isolação HEPR 90°C</v>
          </cell>
          <cell r="C2196" t="str">
            <v>M</v>
          </cell>
          <cell r="D2196">
            <v>51.44</v>
          </cell>
        </row>
        <row r="2197">
          <cell r="A2197" t="str">
            <v>P.08.000.043090</v>
          </cell>
          <cell r="B2197" t="str">
            <v>Cabo de cobre flexível de 95 mm², isolamento 0,6/1kV - isolação HEPR 90°C</v>
          </cell>
          <cell r="C2197" t="str">
            <v>M</v>
          </cell>
          <cell r="D2197">
            <v>68</v>
          </cell>
        </row>
        <row r="2198">
          <cell r="A2198" t="str">
            <v>P.08.000.043091</v>
          </cell>
          <cell r="B2198" t="str">
            <v>Cabo de cobre flexível de 120 mm², isolamento 0,6/1kV - isolação HEPR 90°C</v>
          </cell>
          <cell r="C2198" t="str">
            <v>M</v>
          </cell>
          <cell r="D2198">
            <v>93.96</v>
          </cell>
        </row>
        <row r="2199">
          <cell r="A2199" t="str">
            <v>P.08.000.043092</v>
          </cell>
          <cell r="B2199" t="str">
            <v>Cabo de cobre flexível de 185 mm², isolamento 0,6/1kV - isolação HEPR 90°C</v>
          </cell>
          <cell r="C2199" t="str">
            <v>M</v>
          </cell>
          <cell r="D2199">
            <v>146.55000000000001</v>
          </cell>
        </row>
        <row r="2200">
          <cell r="A2200" t="str">
            <v>P.08.000.043093</v>
          </cell>
          <cell r="B2200" t="str">
            <v>Cabo de cobre flexível de 240 mm², isolamento 0,6/1kV - isolação HEPR 90°C</v>
          </cell>
          <cell r="C2200" t="str">
            <v>M</v>
          </cell>
          <cell r="D2200">
            <v>188.84</v>
          </cell>
        </row>
        <row r="2201">
          <cell r="A2201" t="str">
            <v>P.08.000.043094</v>
          </cell>
          <cell r="B2201" t="str">
            <v>Cabo de cobre flexível de 150 mm², isolamento 0,6/1kV - isolação HEPR 90°C</v>
          </cell>
          <cell r="C2201" t="str">
            <v>M</v>
          </cell>
          <cell r="D2201">
            <v>118.43</v>
          </cell>
        </row>
        <row r="2202">
          <cell r="A2202" t="str">
            <v>P.08.000.043102</v>
          </cell>
          <cell r="B2202" t="str">
            <v>Cabo de cobre 25 mm², tensão de isolamento 8,7/15kV, isolação EPR 90°C</v>
          </cell>
          <cell r="C2202" t="str">
            <v>M</v>
          </cell>
          <cell r="D2202">
            <v>51.59</v>
          </cell>
        </row>
        <row r="2203">
          <cell r="A2203" t="str">
            <v>P.08.000.043103</v>
          </cell>
          <cell r="B2203" t="str">
            <v>Cabo de cobre 35 mm², tensão de isolamento 8,7/15kV, isolação EPR 90°C</v>
          </cell>
          <cell r="C2203" t="str">
            <v>M</v>
          </cell>
          <cell r="D2203">
            <v>66.44</v>
          </cell>
        </row>
        <row r="2204">
          <cell r="A2204" t="str">
            <v>P.08.000.043112</v>
          </cell>
          <cell r="B2204" t="str">
            <v>Cabo cobre 3 x 35 mm², tensão de isolamento 8,7/15 kV, isolação EPR 90°C</v>
          </cell>
          <cell r="C2204" t="str">
            <v>M</v>
          </cell>
          <cell r="D2204">
            <v>193.42</v>
          </cell>
        </row>
        <row r="2205">
          <cell r="A2205" t="str">
            <v>P.08.000.043155</v>
          </cell>
          <cell r="B2205" t="str">
            <v>Cabo cobre isolamento PVC 70°C, isolam 0.6/1kV, 1,5mm²</v>
          </cell>
          <cell r="C2205" t="str">
            <v>M</v>
          </cell>
          <cell r="D2205">
            <v>1.22</v>
          </cell>
        </row>
        <row r="2206">
          <cell r="A2206" t="str">
            <v>P.08.000.043156</v>
          </cell>
          <cell r="B2206" t="str">
            <v>Cabo cobre isolamento PVC 70°C, isolam 0.6/1kV, 2,5mm²</v>
          </cell>
          <cell r="C2206" t="str">
            <v>M</v>
          </cell>
          <cell r="D2206">
            <v>2.31</v>
          </cell>
        </row>
        <row r="2207">
          <cell r="A2207" t="str">
            <v>P.08.000.043157</v>
          </cell>
          <cell r="B2207" t="str">
            <v>Cabo cobre isolamento PVC 70°C, isolam 0.6/1kV, 4mm²</v>
          </cell>
          <cell r="C2207" t="str">
            <v>M</v>
          </cell>
          <cell r="D2207">
            <v>3.88</v>
          </cell>
        </row>
        <row r="2208">
          <cell r="A2208" t="str">
            <v>P.08.000.043158</v>
          </cell>
          <cell r="B2208" t="str">
            <v>Cabo cobre isolamento PVC 70°C, isolam 0.6/1kV, 6mm²</v>
          </cell>
          <cell r="C2208" t="str">
            <v>M</v>
          </cell>
          <cell r="D2208">
            <v>5.55</v>
          </cell>
        </row>
        <row r="2209">
          <cell r="A2209" t="str">
            <v>P.08.000.043159</v>
          </cell>
          <cell r="B2209" t="str">
            <v>Cabo cobre isolamento PVC 70°C, isolam 0.6/1kV, 10mm²</v>
          </cell>
          <cell r="C2209" t="str">
            <v>M</v>
          </cell>
          <cell r="D2209">
            <v>8.7200000000000006</v>
          </cell>
        </row>
        <row r="2210">
          <cell r="A2210" t="str">
            <v>P.08.000.043201</v>
          </cell>
          <cell r="B2210" t="str">
            <v>Cabo de cobre flexível de 2 x 2,5 mm², isolamento 0,6/1kV - isolação HEPR 90°C</v>
          </cell>
          <cell r="C2210" t="str">
            <v>M</v>
          </cell>
          <cell r="D2210">
            <v>4.96</v>
          </cell>
        </row>
        <row r="2211">
          <cell r="A2211" t="str">
            <v>P.08.000.043206</v>
          </cell>
          <cell r="B2211" t="str">
            <v>Cabo de cobre flexível de 3 x 25 mm², isolamento 0,6/1kV - isolação HEPR 90°C</v>
          </cell>
          <cell r="C2211" t="str">
            <v>M</v>
          </cell>
          <cell r="D2211">
            <v>69.569999999999993</v>
          </cell>
        </row>
        <row r="2212">
          <cell r="A2212" t="str">
            <v>P.08.000.043207</v>
          </cell>
          <cell r="B2212" t="str">
            <v>Cabo de cobre flexível de 3 x 35 mm², isolamento 0,6/1kV - isolação HEPR 90°C</v>
          </cell>
          <cell r="C2212" t="str">
            <v>M</v>
          </cell>
          <cell r="D2212">
            <v>108.96</v>
          </cell>
        </row>
        <row r="2213">
          <cell r="A2213" t="str">
            <v>P.08.000.043212</v>
          </cell>
          <cell r="B2213" t="str">
            <v>Cabo de cobre flexível de 4 x 10 mm², isolamento 0,6/1kV - isolação HEPR 90°C</v>
          </cell>
          <cell r="C2213" t="str">
            <v>M</v>
          </cell>
          <cell r="D2213">
            <v>32.020000000000003</v>
          </cell>
        </row>
        <row r="2214">
          <cell r="A2214" t="str">
            <v>P.08.000.043223</v>
          </cell>
          <cell r="B2214" t="str">
            <v>Cabo de cobre flexível de 3 x 1,5 mm², isolamento 500V - isolação PP 70° C, baixa emissão de fumaça, gases tóxicos e corrosivos; ref. Silflex PP 500V da Sil, Flexicom da Cobrecom ou equivalente</v>
          </cell>
          <cell r="C2214" t="str">
            <v>M</v>
          </cell>
          <cell r="D2214">
            <v>4.9400000000000004</v>
          </cell>
        </row>
        <row r="2215">
          <cell r="A2215" t="str">
            <v>P.08.000.043224</v>
          </cell>
          <cell r="B2215" t="str">
            <v>Cabo de cobre flexível de 3 x 2,5 mm², isolamento 500V - isolação PP 70° C, baixa emissão de fumaça, gases tóxicos e corrosivos; ref. Silflex PP 500V da Sil, Flexicom da Cobrecom ou equivalente</v>
          </cell>
          <cell r="C2215" t="str">
            <v>M</v>
          </cell>
          <cell r="D2215">
            <v>7.98</v>
          </cell>
        </row>
        <row r="2216">
          <cell r="A2216" t="str">
            <v>P.08.000.043225</v>
          </cell>
          <cell r="B2216" t="str">
            <v>Cabo de cobre flexível de 3 x 4 mm², isolamento 500V - isolação PP 70°C, baixa emissão de fumaça, gases tóxicos e corrosivos; ref. Silflex PP 500V da Sil, Flexicom da Cobrecom ou equivalente</v>
          </cell>
          <cell r="C2216" t="str">
            <v>M</v>
          </cell>
          <cell r="D2216">
            <v>12.29</v>
          </cell>
        </row>
        <row r="2217">
          <cell r="A2217" t="str">
            <v>P.08.000.043226</v>
          </cell>
          <cell r="B2217" t="str">
            <v>Cabo de cobre flexível de 3 x 6 mm², isolamento 500V - isolação PP 70°C, baixa emissão de fumaça, gases tóxicos e corrosivos; ref. Silflex PP 500V da Sil, Flexicom da Cobrecom ou equivalente</v>
          </cell>
          <cell r="C2217" t="str">
            <v>M</v>
          </cell>
          <cell r="D2217">
            <v>18.36</v>
          </cell>
        </row>
        <row r="2218">
          <cell r="A2218" t="str">
            <v>P.08.000.043230</v>
          </cell>
          <cell r="B2218" t="str">
            <v>Cabo de cobre flexível de 4 x 4 mm², isolamento 500V - isolação PP 70°C, baixa emissão de fumaça, gases tóxicos e corrosivos; ref. Silflex PP 500V da Sil, Flexicom da Cobrecom ou equivalente</v>
          </cell>
          <cell r="C2218" t="str">
            <v>M</v>
          </cell>
          <cell r="D2218">
            <v>15.82</v>
          </cell>
        </row>
        <row r="2219">
          <cell r="A2219" t="str">
            <v>P.08.000.043231</v>
          </cell>
          <cell r="B2219" t="str">
            <v>Cabo de cobre flexível de 4 x 6 mm², isolamento 500V - isolação PP 70°C, baixa emissão de fumaça, gases tóxicos e corrosivos; ref. Silflex PP 500V da Sil, Flexicom da Cobrecom ou equivalente</v>
          </cell>
          <cell r="C2219" t="str">
            <v>M</v>
          </cell>
          <cell r="D2219">
            <v>24.22</v>
          </cell>
        </row>
        <row r="2220">
          <cell r="A2220" t="str">
            <v>P.08.000.050102</v>
          </cell>
          <cell r="B2220" t="str">
            <v>Cabo cobre nu tempera mole classe 2, de 50mm²</v>
          </cell>
          <cell r="C2220" t="str">
            <v>M</v>
          </cell>
          <cell r="D2220">
            <v>42.52</v>
          </cell>
        </row>
        <row r="2221">
          <cell r="A2221" t="str">
            <v>P.08.000.050126</v>
          </cell>
          <cell r="B2221" t="str">
            <v>Cabo de cobre flexível de 10 mm², isolamento 750V - isolação PVC 70°C</v>
          </cell>
          <cell r="C2221" t="str">
            <v>M</v>
          </cell>
          <cell r="D2221">
            <v>9.6999999999999993</v>
          </cell>
        </row>
        <row r="2222">
          <cell r="A2222" t="str">
            <v>P.08.000.050187</v>
          </cell>
          <cell r="B2222" t="str">
            <v>Cabo media tensão em cobre com isolação em EPR 90°C, DN=50mm², tensão 8,7/15 kV, referência Conduspar, Disnacon, IPCE ou equivalente</v>
          </cell>
          <cell r="C2222" t="str">
            <v>M</v>
          </cell>
          <cell r="D2222">
            <v>78.38</v>
          </cell>
        </row>
        <row r="2223">
          <cell r="A2223" t="str">
            <v>P.08.000.050190</v>
          </cell>
          <cell r="B2223" t="str">
            <v>Cabo de cobre 120 mm², tensão de isolamento 8,7/15kV, isolação EPR 90°C</v>
          </cell>
          <cell r="C2223" t="str">
            <v>M</v>
          </cell>
          <cell r="D2223">
            <v>156.61000000000001</v>
          </cell>
        </row>
        <row r="2224">
          <cell r="A2224" t="str">
            <v>P.08.000.090408</v>
          </cell>
          <cell r="B2224" t="str">
            <v>Vergalhão de cobre eletrolítico diâmetro 3/8´</v>
          </cell>
          <cell r="C2224" t="str">
            <v>M</v>
          </cell>
          <cell r="D2224">
            <v>71.88</v>
          </cell>
        </row>
        <row r="2225">
          <cell r="A2225" t="str">
            <v>P.08.000.090430</v>
          </cell>
          <cell r="B2225" t="str">
            <v>Cabo cobre nu tempera mole classe 2, de 95mm²</v>
          </cell>
          <cell r="C2225" t="str">
            <v>M</v>
          </cell>
          <cell r="D2225">
            <v>79.38</v>
          </cell>
        </row>
        <row r="2226">
          <cell r="A2226" t="str">
            <v>P.08.000.090432</v>
          </cell>
          <cell r="B2226" t="str">
            <v>Cabo cobre nu tempera mole classe 2, de 185mm²</v>
          </cell>
          <cell r="C2226" t="str">
            <v>M</v>
          </cell>
          <cell r="D2226">
            <v>166.61</v>
          </cell>
        </row>
        <row r="2227">
          <cell r="A2227" t="str">
            <v>P.08.000.090487</v>
          </cell>
          <cell r="B2227" t="str">
            <v>Cabo cobre nu tempera mole classe 2, de 70mm²</v>
          </cell>
          <cell r="C2227" t="str">
            <v>M</v>
          </cell>
          <cell r="D2227">
            <v>57.28</v>
          </cell>
        </row>
        <row r="2228">
          <cell r="A2228" t="str">
            <v>P.08.000.090853</v>
          </cell>
          <cell r="B2228" t="str">
            <v>Cabo cobre flexível ´PP´ de 4x2,5mm², classe 5 de encordoamento, isolamento 450/750V -  isolação PVC 70°C</v>
          </cell>
          <cell r="C2228" t="str">
            <v>M</v>
          </cell>
          <cell r="D2228">
            <v>10.75</v>
          </cell>
        </row>
        <row r="2229">
          <cell r="A2229" t="str">
            <v>P.08.000.091045</v>
          </cell>
          <cell r="B2229" t="str">
            <v>Cabo coaxial tipo RG11, malha com mínimo 60% de proteção</v>
          </cell>
          <cell r="C2229" t="str">
            <v>M</v>
          </cell>
          <cell r="D2229">
            <v>9.85</v>
          </cell>
        </row>
        <row r="2230">
          <cell r="A2230" t="str">
            <v>P.09.000.046344</v>
          </cell>
          <cell r="B2230" t="str">
            <v>Trilho eletrificado com 1 circuito alimentação em alumínio, para instalação spots, pintura na cor branco, ref. TRA Altrac mono da Altena</v>
          </cell>
          <cell r="C2230" t="str">
            <v>UN</v>
          </cell>
          <cell r="D2230">
            <v>118.46</v>
          </cell>
        </row>
        <row r="2231">
          <cell r="A2231" t="str">
            <v>P.09.000.050002</v>
          </cell>
          <cell r="B2231" t="str">
            <v>Cabo de alumínio nu com alma de aço CAA</v>
          </cell>
          <cell r="C2231" t="str">
            <v>KG</v>
          </cell>
          <cell r="D2231">
            <v>39.880000000000003</v>
          </cell>
        </row>
        <row r="2232">
          <cell r="A2232" t="str">
            <v>P.09.000.050003</v>
          </cell>
          <cell r="B2232" t="str">
            <v>Cabo de alumínio nu sem alma de aço CA</v>
          </cell>
          <cell r="C2232" t="str">
            <v>KG</v>
          </cell>
          <cell r="D2232">
            <v>49.26</v>
          </cell>
        </row>
        <row r="2233">
          <cell r="A2233" t="str">
            <v>P.10.000.030519</v>
          </cell>
          <cell r="B2233" t="str">
            <v>Voice panel 50 portas categoria 3, com sistema de fixação por parafuso ou encaixe, ref. Furukawa, ou Sollan ou equivalente</v>
          </cell>
          <cell r="C2233" t="str">
            <v>UN</v>
          </cell>
          <cell r="D2233">
            <v>543.30999999999995</v>
          </cell>
        </row>
        <row r="2234">
          <cell r="A2234" t="str">
            <v>P.10.000.042523</v>
          </cell>
          <cell r="B2234" t="str">
            <v>Cordão óptico duplex multimodo com conector LC/LC 2,5 m</v>
          </cell>
          <cell r="C2234" t="str">
            <v>UN</v>
          </cell>
          <cell r="D2234">
            <v>170.89</v>
          </cell>
        </row>
        <row r="2235">
          <cell r="A2235" t="str">
            <v>P.10.000.042525</v>
          </cell>
          <cell r="B2235" t="str">
            <v>Cabo óptico multimodo, 4 fibras uso interno/externo, diâmetro núcleo 50/125 µm, ref. CFOT.MM50-EO COG da Metrocable ou equivalente</v>
          </cell>
          <cell r="C2235" t="str">
            <v>M</v>
          </cell>
          <cell r="D2235">
            <v>6.69</v>
          </cell>
        </row>
        <row r="2236">
          <cell r="A2236" t="str">
            <v>P.10.000.042542</v>
          </cell>
          <cell r="B2236" t="str">
            <v>Cabo óptico multimodo, 6 fibras uso interno/externo, diâmetro núcleo 50/125 µm, ref. CFOT.MM-EO-06 da Furukawa ou equivalente</v>
          </cell>
          <cell r="C2236" t="str">
            <v>M</v>
          </cell>
          <cell r="D2236">
            <v>8.86</v>
          </cell>
        </row>
        <row r="2237">
          <cell r="A2237" t="str">
            <v>P.10.000.042543</v>
          </cell>
          <cell r="B2237" t="str">
            <v>Cabo óptico multimodo, núcleo geleado, 4 fibras uso externo, diâmetro núcleo 50/125 µm, ref. CFOA.MMASU080-S-04 da Furukawa ou equivalente</v>
          </cell>
          <cell r="C2237" t="str">
            <v>M</v>
          </cell>
          <cell r="D2237">
            <v>13.98</v>
          </cell>
        </row>
        <row r="2238">
          <cell r="A2238" t="str">
            <v>P.10.000.042544</v>
          </cell>
          <cell r="B2238" t="str">
            <v>Cabo óptico multimodo, núcleo geleado, 6 fibras uso externo, diâmetro núcleo 50/125 µm, ref. CFOA.MMASU080-S-06 da Furukawa ou equivalente</v>
          </cell>
          <cell r="C2238" t="str">
            <v>M</v>
          </cell>
          <cell r="D2238">
            <v>20.66</v>
          </cell>
        </row>
        <row r="2239">
          <cell r="A2239" t="str">
            <v>P.10.000.050015</v>
          </cell>
          <cell r="B2239" t="str">
            <v>Cabo para rede 23 AWG, com 4 pares, categoria 6A, ref. CM CZ 305M Furukawa, ou equivalente</v>
          </cell>
          <cell r="C2239" t="str">
            <v>M</v>
          </cell>
          <cell r="D2239">
            <v>16.940000000000001</v>
          </cell>
        </row>
        <row r="2240">
          <cell r="A2240" t="str">
            <v>P.10.000.050016</v>
          </cell>
          <cell r="B2240" t="str">
            <v>Conector RJ-45, fêmea, categoria 6A, ref. BR ROHS da Furukawa, ou equivalente</v>
          </cell>
          <cell r="C2240" t="str">
            <v>UN</v>
          </cell>
          <cell r="D2240">
            <v>174.4</v>
          </cell>
        </row>
        <row r="2241">
          <cell r="A2241" t="str">
            <v>P.10.000.050017</v>
          </cell>
          <cell r="B2241" t="str">
            <v>Patch cords F/UTP de 2,0 a 3,0 m, RJ-45 / RJ-45 categoria 6A, ref. CM T568A/B fabricação Furukawa ou equivalente</v>
          </cell>
          <cell r="C2241" t="str">
            <v>UN</v>
          </cell>
          <cell r="D2241">
            <v>156.49</v>
          </cell>
        </row>
        <row r="2242">
          <cell r="A2242" t="str">
            <v>P.10.000.050020</v>
          </cell>
          <cell r="B2242" t="str">
            <v>Cabo telefônico CTP-APL-G-50, com 10 pares de 0,50mm, em cobre nu, isolação em polietileno ou polipropileno, capa externa tipo APL, de acordo com especificação TELEBRÁS; ref. Furukawa, Pirelli ou equivalente</v>
          </cell>
          <cell r="C2242" t="str">
            <v>M</v>
          </cell>
          <cell r="D2242">
            <v>9</v>
          </cell>
        </row>
        <row r="2243">
          <cell r="A2243" t="str">
            <v>P.10.000.050021</v>
          </cell>
          <cell r="B2243" t="str">
            <v>Cabo telefônico CTP-APL-G-50, com 20 pares de 0,50mm, em cobre nu, isolação em polietileno ou polipropileno, capa externa tipo APL, de acordo com especificação TELEBRÁS; ref. Furukawa, Pirelli ou equivalente</v>
          </cell>
          <cell r="C2243" t="str">
            <v>M</v>
          </cell>
          <cell r="D2243">
            <v>13.39</v>
          </cell>
        </row>
        <row r="2244">
          <cell r="A2244" t="str">
            <v>P.10.000.050023</v>
          </cell>
          <cell r="B2244" t="str">
            <v>Cabo telefônico CTP-APL-G-50, com 50 pares de 0,50mm, em cobre nu,  isolação em polietileno ou polipropileno, capa externa tipo APL, de acordo com especificação TELEBRÁS; ref. Furukawa, Pirelli ou equivalente</v>
          </cell>
          <cell r="C2244" t="str">
            <v>M</v>
          </cell>
          <cell r="D2244">
            <v>29.6</v>
          </cell>
        </row>
        <row r="2245">
          <cell r="A2245" t="str">
            <v>P.10.000.050026</v>
          </cell>
          <cell r="B2245" t="str">
            <v>Cabo telefônico CTP-APL, com 10 pares de 0,65mm, em cobre nu, isolação em polietileno ou polipropileno, capa externa tipo APL, de acordo com especificação TELEBRÁS; ref. Furukawa, Pirelli ou equivalente</v>
          </cell>
          <cell r="C2245" t="str">
            <v>M</v>
          </cell>
          <cell r="D2245">
            <v>10.58</v>
          </cell>
        </row>
        <row r="2246">
          <cell r="A2246" t="str">
            <v>P.10.000.050027</v>
          </cell>
          <cell r="B2246" t="str">
            <v>Cabo telefônico CTP-APL, com 20 pares de 0,65mm, em cobre nu, isolação em polietileno ou polipropileno, capa externa tipo APL, de acordo com especificação TELEBRÁS; ref. Furukawa ou equivalente</v>
          </cell>
          <cell r="C2246" t="str">
            <v>M</v>
          </cell>
          <cell r="D2246">
            <v>16.850000000000001</v>
          </cell>
        </row>
        <row r="2247">
          <cell r="A2247" t="str">
            <v>P.10.000.050033</v>
          </cell>
          <cell r="B2247" t="str">
            <v>Cabo para rede 24 AWG, com 4 pares, categoria 6; ref. 23400174 da Sohoplus da Furukawa ou equivalente</v>
          </cell>
          <cell r="C2247" t="str">
            <v>M</v>
          </cell>
          <cell r="D2247">
            <v>3.77</v>
          </cell>
        </row>
        <row r="2248">
          <cell r="A2248" t="str">
            <v>P.10.000.050034</v>
          </cell>
          <cell r="B2248" t="str">
            <v>Patch cords de 1,50 ou 3,00 m RJ-45 / RJ-45, ref. 50495 fabricação Policom ou equivalente</v>
          </cell>
          <cell r="C2248" t="str">
            <v>UN</v>
          </cell>
          <cell r="D2248">
            <v>51.7</v>
          </cell>
        </row>
        <row r="2249">
          <cell r="A2249" t="str">
            <v>P.10.000.050035</v>
          </cell>
          <cell r="B2249" t="str">
            <v>Patch panel 24 portas, categoria 6, ref. 50493 fabricação Policom ou equivalente</v>
          </cell>
          <cell r="C2249" t="str">
            <v>UN</v>
          </cell>
          <cell r="D2249">
            <v>842.31</v>
          </cell>
        </row>
        <row r="2250">
          <cell r="A2250" t="str">
            <v>P.10.000.090417</v>
          </cell>
          <cell r="B2250" t="str">
            <v>Cabo telefônico tipo CTP-APL-SN, com 10 pares de 0,50mm, em cobre estanhado, isolação em polietileno ou polipropileno, capa externa tipo APL, de acordo com especificação TELEBRÁS; ref. Furukawa, Pirelli ou equivalente</v>
          </cell>
          <cell r="C2250" t="str">
            <v>M</v>
          </cell>
          <cell r="D2250">
            <v>5.25</v>
          </cell>
        </row>
        <row r="2251">
          <cell r="A2251" t="str">
            <v>P.10.000.090418</v>
          </cell>
          <cell r="B2251" t="str">
            <v>Cabo telefônico tipo CI, com 10 pares de 0,50mm, em cobre eletrolítico estanhado, isolação em poliolefina não propagante à chama, capa externa em cloreto de polivinila PVC, de acordo com especificação TELEBRÁS; ref. Furukawa, Pirelli ou equivalente</v>
          </cell>
          <cell r="C2251" t="str">
            <v>M</v>
          </cell>
          <cell r="D2251">
            <v>5.6</v>
          </cell>
        </row>
        <row r="2252">
          <cell r="A2252" t="str">
            <v>P.10.000.090419</v>
          </cell>
          <cell r="B2252" t="str">
            <v>Cabo telefônico tipo CI, com 20 pares de 0,50mm, em cobre eletrolítico estanhado, isolação em poliolefina não propagante à chama, capa externa em cloreto de polivinila PVC, de acordo com especificação TELEBRÁS; ref. Furukawa, Pirelli ou equivalente</v>
          </cell>
          <cell r="C2252" t="str">
            <v>M</v>
          </cell>
          <cell r="D2252">
            <v>10.48</v>
          </cell>
        </row>
        <row r="2253">
          <cell r="A2253" t="str">
            <v>P.10.000.090707</v>
          </cell>
          <cell r="B2253" t="str">
            <v>Cabo telefônico tipo CI, com 50 pares de 0,50mm, em cobre eletrolítico estanhado, isolação em poliolefina não propagante à chama, capa externa em cloreto de polivinila PVC, de acordo com especificação TELEBRÁS; ref. Furukawa, Pirelli ou equivalente</v>
          </cell>
          <cell r="C2253" t="str">
            <v>M</v>
          </cell>
          <cell r="D2253">
            <v>25.18</v>
          </cell>
        </row>
        <row r="2254">
          <cell r="A2254" t="str">
            <v>P.10.000.090897</v>
          </cell>
          <cell r="B2254" t="str">
            <v>Cabo óptico de terminação, 2 fibras, uso interno/externo, diâmetro do núcleo 50/125 µm, ref. CFOT-X-MF Furukawa ou equivalente</v>
          </cell>
          <cell r="C2254" t="str">
            <v>M</v>
          </cell>
          <cell r="D2254">
            <v>4.87</v>
          </cell>
        </row>
        <row r="2255">
          <cell r="A2255" t="str">
            <v>P.10.000.091015</v>
          </cell>
          <cell r="B2255" t="str">
            <v>Cabo coaxial tipo RG 59, D= 0,60 mm, blindagem com fio de cobre nu 95%, ref. KMP, ou IFE-EWG ou equivalente</v>
          </cell>
          <cell r="C2255" t="str">
            <v>M</v>
          </cell>
          <cell r="D2255">
            <v>4.78</v>
          </cell>
        </row>
        <row r="2256">
          <cell r="A2256" t="str">
            <v>P.10.000.091027</v>
          </cell>
          <cell r="B2256" t="str">
            <v>Cabo coaxial tipo RGC-59, diâmetro nominal de 0,82 mm, ref. KMP / Furukawa / IFE-EWG ou equivalente</v>
          </cell>
          <cell r="C2256" t="str">
            <v>M</v>
          </cell>
          <cell r="D2256">
            <v>2.2599999999999998</v>
          </cell>
        </row>
        <row r="2257">
          <cell r="A2257" t="str">
            <v>P.10.000.091237</v>
          </cell>
          <cell r="B2257" t="str">
            <v>Cabo telefônico tipo CI, com 01 par de 0,40mm, em cobre eletrolítico estanhado, isolação em poliolefina não propagante à chama, capa externa em cloreto de polivinila PVC, de acordo com especificação TELEBRÁS; ref. GP Cabos, Loja Matel ou equivalente</v>
          </cell>
          <cell r="C2257" t="str">
            <v>M</v>
          </cell>
          <cell r="D2257">
            <v>1.61</v>
          </cell>
        </row>
        <row r="2258">
          <cell r="A2258" t="str">
            <v>P.10.000.091239</v>
          </cell>
          <cell r="B2258" t="str">
            <v>Fio telefônico interno tipo FI 60, 1 par de 0,60mm de diâmetro, em cobre eletrolítico estanhado, isolação em cloredo de polivinila PVC, de acordo com especificação Telebrás</v>
          </cell>
          <cell r="C2258" t="str">
            <v>M</v>
          </cell>
          <cell r="D2258">
            <v>0.49</v>
          </cell>
        </row>
        <row r="2259">
          <cell r="A2259" t="str">
            <v>P.10.000.091377</v>
          </cell>
          <cell r="B2259" t="str">
            <v>Fio telefônico externo tipo FE-160, com diâmetro nominal de 1,60mm, isolação em polietileno (PE), de acordo com especificação Telebrás</v>
          </cell>
          <cell r="C2259" t="str">
            <v>M</v>
          </cell>
          <cell r="D2259">
            <v>2.1</v>
          </cell>
        </row>
        <row r="2260">
          <cell r="A2260" t="str">
            <v>P.10.000.091379</v>
          </cell>
          <cell r="B2260" t="str">
            <v>Cabo telefônico CTP-APL, com 20 pares de 0,50mm, isolação em polietileno ou polipropileno, capa externa tipo APL, de acordo com especificação TELEBRÁS; ref. Furukawa, Pirelli ou equivalente</v>
          </cell>
          <cell r="C2260" t="str">
            <v>M</v>
          </cell>
          <cell r="D2260">
            <v>12.72</v>
          </cell>
        </row>
        <row r="2261">
          <cell r="A2261" t="str">
            <v>P.10.000.091381</v>
          </cell>
          <cell r="B2261" t="str">
            <v>Cabo telefônico CTP-APL, com 50 pares de 0,50mm, em cobre nu, isolação em polietileno ou polipropileno, capa externa tipo APL, de acordo com especificação TELEBRÁS; ref. Furukawa, Pirelli ou equivalente</v>
          </cell>
          <cell r="C2261" t="str">
            <v>M</v>
          </cell>
          <cell r="D2261">
            <v>26.31</v>
          </cell>
        </row>
        <row r="2262">
          <cell r="A2262" t="str">
            <v>P.10.000.091382</v>
          </cell>
          <cell r="B2262" t="str">
            <v>Cabo telefônico CTP-APL, com 100 pares de 0,50mm, em cobre nu, isolação em polietileno ou polipropileno, capa externa tipo APL, de acordo com especificação TELEBRÁS; ref. Furukawa, Pirelli ou equivalente</v>
          </cell>
          <cell r="C2262" t="str">
            <v>M</v>
          </cell>
          <cell r="D2262">
            <v>53.04</v>
          </cell>
        </row>
        <row r="2263">
          <cell r="A2263" t="str">
            <v>P.10.000.091598</v>
          </cell>
          <cell r="B2263" t="str">
            <v>Cabo torcido flexível de 2 x 2,5 mm², isolamento em PVC antichama; ref. CABCORD0111 da Dacota, cordão Flex torcido 300 V da Nambei, Cordão flexível torcido da Megatron ou equivalente</v>
          </cell>
          <cell r="C2263" t="str">
            <v>M</v>
          </cell>
          <cell r="D2263">
            <v>4.01</v>
          </cell>
        </row>
        <row r="2264">
          <cell r="A2264" t="str">
            <v>P.10.000.092781</v>
          </cell>
          <cell r="B2264" t="str">
            <v>Cabo telefônico CCE-APL, com 4 pares de 0,50mm, em cobre nu, isolação em polietileno ou polipropileno, capa externa tipo APL, de acordo com especificação TELEBRÁS; ref. GP Cabos ou equivalente</v>
          </cell>
          <cell r="C2264" t="str">
            <v>M</v>
          </cell>
          <cell r="D2264">
            <v>3.09</v>
          </cell>
        </row>
        <row r="2265">
          <cell r="A2265" t="str">
            <v>P.10.000.092950</v>
          </cell>
          <cell r="B2265" t="str">
            <v>Cabo telefônico CTP-APL, com 50 pares de 0,65mm, em cobre nu, isolação em polietileno ou polipropileno, capa externa tipo APL, de acordo com especificação TELEBRÁS; ref. Furukawa, Pirelli ou equivalente</v>
          </cell>
          <cell r="C2265" t="str">
            <v>M</v>
          </cell>
          <cell r="D2265">
            <v>38.340000000000003</v>
          </cell>
        </row>
        <row r="2266">
          <cell r="A2266" t="str">
            <v>P.11.000.032005</v>
          </cell>
          <cell r="B2266" t="str">
            <v>Filtro de areia com vazão de 16,9 m³/h e carga de areia filtrante; ref. DFR-30 da Dancor ou equivalente</v>
          </cell>
          <cell r="C2266" t="str">
            <v>UN</v>
          </cell>
          <cell r="D2266">
            <v>3580.52</v>
          </cell>
        </row>
        <row r="2267">
          <cell r="A2267" t="str">
            <v>P.11.000.032311</v>
          </cell>
          <cell r="B2267" t="str">
            <v>Bomba de remoção de condensados para condicionadores de ar, tipo Split, janela ou Hi Wall até 24.000 BTs</v>
          </cell>
          <cell r="C2267" t="str">
            <v>UN</v>
          </cell>
          <cell r="D2267">
            <v>738.51</v>
          </cell>
        </row>
        <row r="2268">
          <cell r="A2268" t="str">
            <v>P.11.000.042428</v>
          </cell>
          <cell r="B2268" t="str">
            <v>Motor-bomba centrífuga, potencia 5cv, Hman= 24 a 33 mca, Q= 41,6 a 35,2 m³/h, ref. 5DM 1 1/2T da Jacuzzi ou equivalente</v>
          </cell>
          <cell r="C2268" t="str">
            <v>UN</v>
          </cell>
          <cell r="D2268">
            <v>4718.82</v>
          </cell>
        </row>
        <row r="2269">
          <cell r="A2269" t="str">
            <v>P.11.000.047516</v>
          </cell>
          <cell r="B2269" t="str">
            <v>Gerador a diesel 250/228 kVA, variação de + ou - 5%, 380/220 V ou 220/127 V, completo; ref. C200 D6 da Cummins ou equivalente</v>
          </cell>
          <cell r="C2269" t="str">
            <v>UN</v>
          </cell>
          <cell r="D2269">
            <v>189333.09</v>
          </cell>
        </row>
        <row r="2270">
          <cell r="A2270" t="str">
            <v>P.11.000.047517</v>
          </cell>
          <cell r="B2270" t="str">
            <v>Gerador a diesel 350/320 kVA, variação de + ou - 10%, 380/220 V ou 220/127 V, completo; ref. C300 D6 da Cummins ou equivalente</v>
          </cell>
          <cell r="C2270" t="str">
            <v>UN</v>
          </cell>
          <cell r="D2270">
            <v>257444.7</v>
          </cell>
        </row>
        <row r="2271">
          <cell r="A2271" t="str">
            <v>P.11.000.047518</v>
          </cell>
          <cell r="B2271" t="str">
            <v>Gerador a diesel 88/80 kVA, variação de + ou - 10%, 380/220 V ou 220/127 V, completo; ref. P70 da Nilmariz ou equivalente</v>
          </cell>
          <cell r="C2271" t="str">
            <v>UN</v>
          </cell>
          <cell r="D2271">
            <v>91380.24</v>
          </cell>
        </row>
        <row r="2272">
          <cell r="A2272" t="str">
            <v>P.11.000.047519</v>
          </cell>
          <cell r="B2272" t="str">
            <v>Gerador a diesel 165/150 kVA, variação de + ou - 5%, 380/220 V ou 220/127 V, completo; ref. GEP165 da Sotreq ou equivalente</v>
          </cell>
          <cell r="C2272" t="str">
            <v>UN</v>
          </cell>
          <cell r="D2272">
            <v>132522.19</v>
          </cell>
        </row>
        <row r="2273">
          <cell r="A2273" t="str">
            <v>P.11.000.047522</v>
          </cell>
          <cell r="B2273" t="str">
            <v>Gerador a diesel 180/168 kVA, variação de + ou - 5%, 380/220 V ou 220/127 V, completo; ref. MX180MWAB da Maxitrust ou equivalente</v>
          </cell>
          <cell r="C2273" t="str">
            <v>UN</v>
          </cell>
          <cell r="D2273">
            <v>146630.19</v>
          </cell>
        </row>
        <row r="2274">
          <cell r="A2274" t="str">
            <v>P.11.000.047582</v>
          </cell>
          <cell r="B2274" t="str">
            <v>Gerador a diesel 563/513 kVA, variação de + ou - 10%, 380/220 V ou 220/127 V, completo; ref. MX550SWAB da Maxitrust ou equivalente</v>
          </cell>
          <cell r="C2274" t="str">
            <v>UN</v>
          </cell>
          <cell r="D2274">
            <v>386869.06</v>
          </cell>
        </row>
        <row r="2275">
          <cell r="A2275" t="str">
            <v>P.11.000.047594</v>
          </cell>
          <cell r="B2275" t="str">
            <v>Gerador a diesel carenado 460/434 kVA, variação de + ou - 10%, 380/220 V ou 220/127 V, 85dB a 1,5m, completo; ref. MX460SWSL da Maxitrust ou equivalente</v>
          </cell>
          <cell r="C2275" t="str">
            <v>CJ</v>
          </cell>
          <cell r="D2275">
            <v>387598.44</v>
          </cell>
        </row>
        <row r="2276">
          <cell r="A2276" t="str">
            <v>P.11.000.047601</v>
          </cell>
          <cell r="B2276" t="str">
            <v>Gerador a diesel 460/434 kVA, variação de + ou - 10%, 380/220 V ou 220/127 V, completo; ref. MX460SWAB da Maxitrust ou equivalente</v>
          </cell>
          <cell r="C2276" t="str">
            <v>CJ</v>
          </cell>
          <cell r="D2276">
            <v>296731.63</v>
          </cell>
        </row>
        <row r="2277">
          <cell r="A2277" t="str">
            <v>P.11.000.066172</v>
          </cell>
          <cell r="B2277" t="str">
            <v>Conjunto motor-bomba (centrífuga), monoestágio, potência 40cv, trifásico, Hman= 45 a 75 MCA, Q= 120 a 75 m³/h , referência RL-26B da empresa THEBE ou equivalente</v>
          </cell>
          <cell r="C2277" t="str">
            <v>UN</v>
          </cell>
          <cell r="D2277">
            <v>28672.1</v>
          </cell>
        </row>
        <row r="2278">
          <cell r="A2278" t="str">
            <v>P.11.000.066201</v>
          </cell>
          <cell r="B2278" t="str">
            <v>Conjunto motor-bomba (centrífuga), potência 7,5cv multiestágio, Hman= 30 a 80 mca, Q= 21,6 a 12,0 m³/h; ref. 75 MC3-T da Jacuzzi ou equivalente</v>
          </cell>
          <cell r="C2278" t="str">
            <v>UN</v>
          </cell>
          <cell r="D2278">
            <v>8347.75</v>
          </cell>
        </row>
        <row r="2279">
          <cell r="A2279" t="str">
            <v>P.11.000.066202</v>
          </cell>
          <cell r="B2279" t="str">
            <v>Conjunto motor-bomba (centrifuga), potência 5cv multiestágio, Hman= 25 a 50 mca, Q= 21,0 a 13,3 m³/h; ref. 5MC2-T Jacuzzi ou equivalente</v>
          </cell>
          <cell r="C2279" t="str">
            <v>UN</v>
          </cell>
          <cell r="D2279">
            <v>5052.21</v>
          </cell>
        </row>
        <row r="2280">
          <cell r="A2280" t="str">
            <v>P.11.000.066526</v>
          </cell>
          <cell r="B2280" t="str">
            <v>Motor-bomba centrífuga, potência 30cv, monoestágio, Hman= 20 a 50 mca, Q= 197 a 112 m³/h, ref. CY-16 da Darka ou equivalente</v>
          </cell>
          <cell r="C2280" t="str">
            <v>CJ</v>
          </cell>
          <cell r="D2280">
            <v>15014.54</v>
          </cell>
        </row>
        <row r="2281">
          <cell r="A2281" t="str">
            <v>P.11.000.066539</v>
          </cell>
          <cell r="B2281" t="str">
            <v>Conjunto motor-bomba submersível vertical trifásica, para esgoto, Q= 40 m³/h, Hman= 40 mca, diâmetro de sólidos até 50mm, ref DS-122/4 da Darka ou equivalente</v>
          </cell>
          <cell r="C2281" t="str">
            <v>UN</v>
          </cell>
          <cell r="D2281">
            <v>28087.19</v>
          </cell>
        </row>
        <row r="2282">
          <cell r="A2282" t="str">
            <v>P.11.000.066543</v>
          </cell>
          <cell r="B2282" t="str">
            <v>Motor-bomba centrífuga, potência 15cv, ref.CX 13-15cv da Darka ou equivalente</v>
          </cell>
          <cell r="C2282" t="str">
            <v>UN</v>
          </cell>
          <cell r="D2282">
            <v>11091.63</v>
          </cell>
        </row>
        <row r="2283">
          <cell r="A2283" t="str">
            <v>P.11.000.066544</v>
          </cell>
          <cell r="B2283" t="str">
            <v>Motor-bomba centrífuga, ref. CD-6 Darka / 2DH 1 1/2T da Jacuzzi ou equivalente</v>
          </cell>
          <cell r="C2283" t="str">
            <v>UN</v>
          </cell>
          <cell r="D2283">
            <v>3442.87</v>
          </cell>
        </row>
        <row r="2284">
          <cell r="A2284" t="str">
            <v>P.11.000.066545</v>
          </cell>
          <cell r="B2284" t="str">
            <v>Motor-bomba centrífuga, potência 60cv, ref. Meganorm 50/250 da KSB ou equivalente</v>
          </cell>
          <cell r="C2284" t="str">
            <v>UN</v>
          </cell>
          <cell r="D2284">
            <v>44343.22</v>
          </cell>
        </row>
        <row r="2285">
          <cell r="A2285" t="str">
            <v>P.11.000.066546</v>
          </cell>
          <cell r="B2285" t="str">
            <v>Motor-bomba submersível, potência 4cv; ref. UNI-1000T da ABS ou equivalente</v>
          </cell>
          <cell r="C2285" t="str">
            <v>UN</v>
          </cell>
          <cell r="D2285">
            <v>6198.59</v>
          </cell>
        </row>
        <row r="2286">
          <cell r="A2286" t="str">
            <v>P.11.000.066567</v>
          </cell>
          <cell r="B2286" t="str">
            <v>Motor-bomba de 6´/20HP, Q= 20 a 34m³/h, Hm= 152 a 88mca</v>
          </cell>
          <cell r="C2286" t="str">
            <v>UN</v>
          </cell>
          <cell r="D2286">
            <v>17117.61</v>
          </cell>
        </row>
        <row r="2287">
          <cell r="A2287" t="str">
            <v>P.11.000.066571</v>
          </cell>
          <cell r="B2287" t="str">
            <v>Motor-bomba de 6´/12,5HP, Q= 20 a 34m³/h, Hm= 92,5 a 53mca</v>
          </cell>
          <cell r="C2287" t="str">
            <v>UN</v>
          </cell>
          <cell r="D2287">
            <v>8511.92</v>
          </cell>
        </row>
        <row r="2288">
          <cell r="A2288" t="str">
            <v>P.11.000.066575</v>
          </cell>
          <cell r="B2288" t="str">
            <v>Motor-bomba de 6´/6HP, Q= 10 a 20m³/h, Hm= 80 a 48mca</v>
          </cell>
          <cell r="C2288" t="str">
            <v>UN</v>
          </cell>
          <cell r="D2288">
            <v>7999.67</v>
          </cell>
        </row>
        <row r="2289">
          <cell r="A2289" t="str">
            <v>P.11.000.066576</v>
          </cell>
          <cell r="B2289" t="str">
            <v>Motor-bomba de 6´/8HP, Q= 10 a 20m³/h, Hm= 108 a 64,5mca</v>
          </cell>
          <cell r="C2289" t="str">
            <v>UN</v>
          </cell>
          <cell r="D2289">
            <v>8835.6</v>
          </cell>
        </row>
        <row r="2290">
          <cell r="A2290" t="str">
            <v>P.11.000.066580</v>
          </cell>
          <cell r="B2290" t="str">
            <v>Motor-bomba de 6´/20HP, Q= 10 a 20m³/h, Hm= 274 a 170mca</v>
          </cell>
          <cell r="C2290" t="str">
            <v>UN</v>
          </cell>
          <cell r="D2290">
            <v>18880.990000000002</v>
          </cell>
        </row>
        <row r="2291">
          <cell r="A2291" t="str">
            <v>P.11.000.066581</v>
          </cell>
          <cell r="B2291" t="str">
            <v>Motor-bomba de 6´/8HP, Q= 20 a 34m³/h, Hm= 56,5 a 32mca</v>
          </cell>
          <cell r="C2291" t="str">
            <v>UN</v>
          </cell>
          <cell r="D2291">
            <v>8989.6</v>
          </cell>
        </row>
        <row r="2292">
          <cell r="A2292" t="str">
            <v>P.11.000.066585</v>
          </cell>
          <cell r="B2292" t="str">
            <v>Motor-bomba submersível, potência 1,5cv; ref. KSB KRT Drainer 1500T ou equivalente</v>
          </cell>
          <cell r="C2292" t="str">
            <v>UN</v>
          </cell>
          <cell r="D2292">
            <v>4177.49</v>
          </cell>
        </row>
        <row r="2293">
          <cell r="A2293" t="str">
            <v>P.11.000.066587</v>
          </cell>
          <cell r="B2293" t="str">
            <v>Motor-bomba submersível, potência 5cv; ref. KSB KRT F80-200/190/34XG ou equivalente</v>
          </cell>
          <cell r="C2293" t="str">
            <v>UN</v>
          </cell>
          <cell r="D2293">
            <v>14196.22</v>
          </cell>
        </row>
        <row r="2294">
          <cell r="A2294" t="str">
            <v>P.11.000.066588</v>
          </cell>
          <cell r="B2294" t="str">
            <v>Motor-bomba submersível, potência 10cv; ref. KSB/KRT K100-251/74XG ou equivalente</v>
          </cell>
          <cell r="C2294" t="str">
            <v>UN</v>
          </cell>
          <cell r="D2294">
            <v>22841.34</v>
          </cell>
        </row>
        <row r="2295">
          <cell r="A2295" t="str">
            <v>P.11.000.066590</v>
          </cell>
          <cell r="B2295" t="str">
            <v>Motor-bomba submersível para esgoto, potência 3cv, ref. 851T SBS/EG 1000-F SPV ou equivalente</v>
          </cell>
          <cell r="C2295" t="str">
            <v>UN</v>
          </cell>
          <cell r="D2295">
            <v>7651.24</v>
          </cell>
        </row>
        <row r="2296">
          <cell r="A2296" t="str">
            <v>P.11.000.066602</v>
          </cell>
          <cell r="B2296" t="str">
            <v>Conjunto motor-bomba (centrífuga), trifásico, 220/380V, potência 0,5cv - 60Hz, Hman= 10 a 20mca, Q= 7,5 a 1,5m³/h, ref. XD-2 da Grundfos, RD-2 da Rudc ou equivalente</v>
          </cell>
          <cell r="C2296" t="str">
            <v>UN</v>
          </cell>
          <cell r="D2296">
            <v>1178.51</v>
          </cell>
        </row>
        <row r="2297">
          <cell r="A2297" t="str">
            <v>P.11.000.066622</v>
          </cell>
          <cell r="B2297" t="str">
            <v>Conjunto motor-bomba (centrífuga), potência 0,5cv monoestágio, trifásica, Hman= 21 a 9 mca, Q= 2 a 8,3 m³/h; ref. nxdp2 da Mark Grundfos, Rudc ou equivalente</v>
          </cell>
          <cell r="C2297" t="str">
            <v>UN</v>
          </cell>
          <cell r="D2297">
            <v>1150.77</v>
          </cell>
        </row>
        <row r="2298">
          <cell r="A2298" t="str">
            <v>P.11.000.066623</v>
          </cell>
          <cell r="B2298" t="str">
            <v>Conjunto motor-bomba (centrífuga), potência 30cv monoestágio, trifásica, Hman= 70 a 94 mca, Q= 34,8 a 61,7 m³/h, ref. BC-23R-1 1/2´ da Scheneider ou equivalente</v>
          </cell>
          <cell r="C2298" t="str">
            <v>UN</v>
          </cell>
          <cell r="D2298">
            <v>18102.73</v>
          </cell>
        </row>
        <row r="2299">
          <cell r="A2299" t="str">
            <v>P.11.000.066624</v>
          </cell>
          <cell r="B2299" t="str">
            <v>Conjunto motor-bomba (centrífuga), potência 20cv monoestágio, trifásica, Hman= 62 a 90 mca, Q= 21,1 a 43,8 m³/h, ref. RL-20B da Thebe ou equivalente</v>
          </cell>
          <cell r="C2299" t="str">
            <v>UN</v>
          </cell>
          <cell r="D2299">
            <v>13278.78</v>
          </cell>
        </row>
        <row r="2300">
          <cell r="A2300" t="str">
            <v>P.11.000.066625</v>
          </cell>
          <cell r="B2300" t="str">
            <v>Conjunto motor-bomba (centrífuga) monoestágio rosqueada trifásica, motor de 1cv, 220/380 V, sucção e recalque de 1´, ref. NXDP4 da Mark Grundfos ou equivalente</v>
          </cell>
          <cell r="C2300" t="str">
            <v>UN</v>
          </cell>
          <cell r="D2300">
            <v>1558.76</v>
          </cell>
        </row>
        <row r="2301">
          <cell r="A2301" t="str">
            <v>P.11.000.066626</v>
          </cell>
          <cell r="B2301" t="str">
            <v>Conjunto motor-bomba (centrífuga), potência 1 cv multiestágio, trifásica, Hman= 70 a 115 mca, Q= 1,0 a 1,6 m³/h, ref. BT4-0510E12 da Schneider ou equivalente</v>
          </cell>
          <cell r="C2301" t="str">
            <v>UN</v>
          </cell>
          <cell r="D2301">
            <v>3699.06</v>
          </cell>
        </row>
        <row r="2302">
          <cell r="A2302" t="str">
            <v>P.11.000.066627</v>
          </cell>
          <cell r="B2302" t="str">
            <v>Conjunto motor-bomba (centrífuga), potência 1 cv multiestágio, trifásica, Hman= 15 a 30 mca, Q=6,5 a 4,2m³/h, ref. ME 1210 da Schneider ou equivalente</v>
          </cell>
          <cell r="C2302" t="str">
            <v>UN</v>
          </cell>
          <cell r="D2302">
            <v>2172.64</v>
          </cell>
        </row>
        <row r="2303">
          <cell r="A2303" t="str">
            <v>P.11.000.090203</v>
          </cell>
          <cell r="B2303" t="str">
            <v>Conjunto motor-bomba centrífuga, potência 20cv; ref. 20 GC2-T da Jacuzzi ou equivalente</v>
          </cell>
          <cell r="C2303" t="str">
            <v>UN</v>
          </cell>
          <cell r="D2303">
            <v>17595.52</v>
          </cell>
        </row>
        <row r="2304">
          <cell r="A2304" t="str">
            <v>P.11.000.090211</v>
          </cell>
          <cell r="B2304" t="str">
            <v>Conjunto motor-bomba centrífuga, monoestágio, potência 10cv, ref.10GB2-T da Jacuzzi ou equivalente</v>
          </cell>
          <cell r="C2304" t="str">
            <v>UN</v>
          </cell>
          <cell r="D2304">
            <v>10143.24</v>
          </cell>
        </row>
        <row r="2305">
          <cell r="A2305" t="str">
            <v>P.11.000.090212</v>
          </cell>
          <cell r="B2305" t="str">
            <v>Conjunto motor-bomba centrífuga, potência 1,5cv, ref.15MA2-T da Jacuzzi ou equivalente</v>
          </cell>
          <cell r="C2305" t="str">
            <v>UN</v>
          </cell>
          <cell r="D2305">
            <v>2869.95</v>
          </cell>
        </row>
        <row r="2306">
          <cell r="A2306" t="str">
            <v>P.11.000.090215</v>
          </cell>
          <cell r="B2306" t="str">
            <v>Conjunto motor-bomba centrífuga, potência 3cv, ref. 3MA3T da Jacuzzi ou equivalente</v>
          </cell>
          <cell r="C2306" t="str">
            <v>UN</v>
          </cell>
          <cell r="D2306">
            <v>4713.8</v>
          </cell>
        </row>
        <row r="2307">
          <cell r="A2307" t="str">
            <v>P.11.000.090216</v>
          </cell>
          <cell r="B2307" t="str">
            <v>Conjunto motor-bomba centrífuga, potência 5cv, ref. 5DM2-T Jacuzzi ou equivalente</v>
          </cell>
          <cell r="C2307" t="str">
            <v>UN</v>
          </cell>
          <cell r="D2307">
            <v>5018.47</v>
          </cell>
        </row>
        <row r="2308">
          <cell r="A2308" t="str">
            <v>P.11.000.090217</v>
          </cell>
          <cell r="B2308" t="str">
            <v>Conjunto motor-bomba submersível para esgoto, ref. ROB 400T-SI (SESI 10D) ABS ou equivalente</v>
          </cell>
          <cell r="C2308" t="str">
            <v>UN</v>
          </cell>
          <cell r="D2308">
            <v>5932.67</v>
          </cell>
        </row>
        <row r="2309">
          <cell r="A2309" t="str">
            <v>P.11.000.090218</v>
          </cell>
          <cell r="B2309" t="str">
            <v>Conjunto motor-bomba submersível para esgoto, ref. ROB 8OOT-SI (SJSI 20D) ABS ou equivalente</v>
          </cell>
          <cell r="C2309" t="str">
            <v>UN</v>
          </cell>
          <cell r="D2309">
            <v>8095.6</v>
          </cell>
        </row>
        <row r="2310">
          <cell r="A2310" t="str">
            <v>P.11.000.092025</v>
          </cell>
          <cell r="B2310" t="str">
            <v>Conjunto motor-bomba submersível, ref.UNI 300T-SI da ABS ou equivalente</v>
          </cell>
          <cell r="C2310" t="str">
            <v>UN</v>
          </cell>
          <cell r="D2310">
            <v>2325.67</v>
          </cell>
        </row>
        <row r="2311">
          <cell r="A2311" t="str">
            <v>P.11.000.092026</v>
          </cell>
          <cell r="B2311" t="str">
            <v>Conjunto motor-bomba submersível, ref.UNI 500T-SI da ABS ou equivalente</v>
          </cell>
          <cell r="C2311" t="str">
            <v>UN</v>
          </cell>
          <cell r="D2311">
            <v>3159.81</v>
          </cell>
        </row>
        <row r="2312">
          <cell r="A2312" t="str">
            <v>P.11.000.092027</v>
          </cell>
          <cell r="B2312" t="str">
            <v>Conjunto motor-bomba centrífuga, potência 3/4cv; ref. 7DH1-T da Jacuzzi ou equivalente</v>
          </cell>
          <cell r="C2312" t="str">
            <v>UN</v>
          </cell>
          <cell r="D2312">
            <v>2548.1999999999998</v>
          </cell>
        </row>
        <row r="2313">
          <cell r="A2313" t="str">
            <v>P.11.000.092048</v>
          </cell>
          <cell r="B2313" t="str">
            <v>Conjunto motor-bomba centrífuga, potência 3cv, ref. 3MB2T da Jacuzzi ou equivalente</v>
          </cell>
          <cell r="C2313" t="str">
            <v>UN</v>
          </cell>
          <cell r="D2313">
            <v>5523.79</v>
          </cell>
        </row>
        <row r="2314">
          <cell r="A2314" t="str">
            <v>P.11.000.092213</v>
          </cell>
          <cell r="B2314" t="str">
            <v>Gerador a diesel 55/50 kVA, variação de + ou - 10%, 380/220 V ou 220/127 V, completo; ref. 12W6I0 da Nilmariz ou equivalente</v>
          </cell>
          <cell r="C2314" t="str">
            <v>UN</v>
          </cell>
          <cell r="D2314">
            <v>82290.84</v>
          </cell>
        </row>
        <row r="2315">
          <cell r="A2315" t="str">
            <v>P.12.000.034083</v>
          </cell>
          <cell r="B2315" t="str">
            <v>Transformador abaixador, entrada 110/220 V, saída 24 V + 24 V, corrente secundário 6A; ref. TF 24/6 da Hayama, 24+24 6A da Líder, 00891 da Unitel, Trafo EL-6 da Fácil transformadores ou equivalente</v>
          </cell>
          <cell r="C2315" t="str">
            <v>UN</v>
          </cell>
          <cell r="D2315">
            <v>229.42</v>
          </cell>
        </row>
        <row r="2316">
          <cell r="A2316" t="str">
            <v>P.12.000.041001</v>
          </cell>
          <cell r="B2316" t="str">
            <v>Transformador de potência trifásico de 225kVA classe 15kV, a óleo</v>
          </cell>
          <cell r="C2316" t="str">
            <v>UN</v>
          </cell>
          <cell r="D2316">
            <v>35112.57</v>
          </cell>
        </row>
        <row r="2317">
          <cell r="A2317" t="str">
            <v>P.12.000.041005</v>
          </cell>
          <cell r="B2317" t="str">
            <v>Transformador de potência monofásico de 1000VA classe 15kV, a seco com fusíveis</v>
          </cell>
          <cell r="C2317" t="str">
            <v>UN</v>
          </cell>
          <cell r="D2317">
            <v>3317.71</v>
          </cell>
        </row>
        <row r="2318">
          <cell r="A2318" t="str">
            <v>P.12.000.041008</v>
          </cell>
          <cell r="B2318" t="str">
            <v>Transformador de potência monofásico de 2000VA classe 15kV, a seco com fusíveis</v>
          </cell>
          <cell r="C2318" t="str">
            <v>UN</v>
          </cell>
          <cell r="D2318">
            <v>4065.01</v>
          </cell>
        </row>
        <row r="2319">
          <cell r="A2319" t="str">
            <v>P.12.000.041010</v>
          </cell>
          <cell r="B2319" t="str">
            <v>Transformador de potência trifásico de 500 kVA, classe 15 kV, a seco</v>
          </cell>
          <cell r="C2319" t="str">
            <v>UN</v>
          </cell>
          <cell r="D2319">
            <v>61932.74</v>
          </cell>
        </row>
        <row r="2320">
          <cell r="A2320" t="str">
            <v>P.12.000.041011</v>
          </cell>
          <cell r="B2320" t="str">
            <v>Transformador de potência monofásico de 500VA classe 15kV, a seco, sem fusíveis</v>
          </cell>
          <cell r="C2320" t="str">
            <v>UN</v>
          </cell>
          <cell r="D2320">
            <v>2527.25</v>
          </cell>
        </row>
        <row r="2321">
          <cell r="A2321" t="str">
            <v>P.12.000.041012</v>
          </cell>
          <cell r="B2321" t="str">
            <v>Transformador de corrente 800-5 A janela; ref. DP88-800/5 da Sibratec, MES-100 da JNG, RH-90 da Renz, METSECT5DA080 da Schneider ou equivalente</v>
          </cell>
          <cell r="C2321" t="str">
            <v>UN</v>
          </cell>
          <cell r="D2321">
            <v>292.98</v>
          </cell>
        </row>
        <row r="2322">
          <cell r="A2322" t="str">
            <v>P.12.000.041015</v>
          </cell>
          <cell r="B2322" t="str">
            <v>Transformador de potência trifásico de 150kVA classe 15, a óleo</v>
          </cell>
          <cell r="C2322" t="str">
            <v>UN</v>
          </cell>
          <cell r="D2322">
            <v>25161.279999999999</v>
          </cell>
        </row>
        <row r="2323">
          <cell r="A2323" t="str">
            <v>P.12.000.041016</v>
          </cell>
          <cell r="B2323" t="str">
            <v>Transformador de corrente 200-5A até 600-5A janela; ref. RH-78 da Renz, MES-60 da JNG ou equivalente</v>
          </cell>
          <cell r="C2323" t="str">
            <v>UN</v>
          </cell>
          <cell r="D2323">
            <v>219</v>
          </cell>
        </row>
        <row r="2324">
          <cell r="A2324" t="str">
            <v>P.12.000.041017</v>
          </cell>
          <cell r="B2324" t="str">
            <v>Transformador de corrente 1000-5A até 1500-5A janela; ref. RH-90 da Renz, SN157-0003554 da Soltran, 4NC5232-2FE21 da Siemens ou equivalente</v>
          </cell>
          <cell r="C2324" t="str">
            <v>UN</v>
          </cell>
          <cell r="D2324">
            <v>543.34</v>
          </cell>
        </row>
        <row r="2325">
          <cell r="A2325" t="str">
            <v>P.12.000.041021</v>
          </cell>
          <cell r="B2325" t="str">
            <v>Transformador de potência trifásico de 75kVA classe 15kV, a óleo</v>
          </cell>
          <cell r="C2325" t="str">
            <v>UN</v>
          </cell>
          <cell r="D2325">
            <v>22431.68</v>
          </cell>
        </row>
        <row r="2326">
          <cell r="A2326" t="str">
            <v>P.12.000.041024</v>
          </cell>
          <cell r="B2326" t="str">
            <v>Transformador de comando de 200 VA, tensão primária 440/380V e tensão secundária 220/127V; ref. 4AM70180AB420EB0 da Siemens ou equivalente</v>
          </cell>
          <cell r="C2326" t="str">
            <v>UN</v>
          </cell>
          <cell r="D2326">
            <v>535.29999999999995</v>
          </cell>
        </row>
        <row r="2327">
          <cell r="A2327" t="str">
            <v>P.12.000.041025</v>
          </cell>
          <cell r="B2327" t="str">
            <v>Transformador de potência trifásico de 300kVA classe 15kV, a óleo</v>
          </cell>
          <cell r="C2327" t="str">
            <v>UN</v>
          </cell>
          <cell r="D2327">
            <v>38159.339999999997</v>
          </cell>
        </row>
        <row r="2328">
          <cell r="A2328" t="str">
            <v>P.12.000.041026</v>
          </cell>
          <cell r="B2328" t="str">
            <v>Transformador de potência trifásico de 112,5kVA classe 15kV, a óleo</v>
          </cell>
          <cell r="C2328" t="str">
            <v>UN</v>
          </cell>
          <cell r="D2328">
            <v>19188.97</v>
          </cell>
        </row>
        <row r="2329">
          <cell r="A2329" t="str">
            <v>P.12.000.041035</v>
          </cell>
          <cell r="B2329" t="str">
            <v>Transformador de corrente 50-5A até 150-5 A janela; ref. ST-30, ST-42 da Sassi, METSECT5CC015 da Schneider, RH-78 da Renz ou equivalente</v>
          </cell>
          <cell r="C2329" t="str">
            <v>UN</v>
          </cell>
          <cell r="D2329">
            <v>196.83</v>
          </cell>
        </row>
        <row r="2330">
          <cell r="A2330" t="str">
            <v>P.12.000.041038</v>
          </cell>
          <cell r="B2330" t="str">
            <v>Transformador de potência trifásico de 500kVA, a seco com cabine</v>
          </cell>
          <cell r="C2330" t="str">
            <v>UN</v>
          </cell>
          <cell r="D2330">
            <v>77336.570000000007</v>
          </cell>
        </row>
        <row r="2331">
          <cell r="A2331" t="str">
            <v>P.12.000.041039</v>
          </cell>
          <cell r="B2331" t="str">
            <v>Transformador de potência trifásico de 30 kVA, classe 1,2KV, impregnado em resina epoxi, a seco com cabine</v>
          </cell>
          <cell r="C2331" t="str">
            <v>UN</v>
          </cell>
          <cell r="D2331">
            <v>16677.919999999998</v>
          </cell>
        </row>
        <row r="2332">
          <cell r="A2332" t="str">
            <v>P.12.000.041046</v>
          </cell>
          <cell r="B2332" t="str">
            <v>Transformador de potência trifásico de 750kVA, classe 15kV, a óleo</v>
          </cell>
          <cell r="C2332" t="str">
            <v>UN</v>
          </cell>
          <cell r="D2332">
            <v>85698.81</v>
          </cell>
        </row>
        <row r="2333">
          <cell r="A2333" t="str">
            <v>P.12.000.041063</v>
          </cell>
          <cell r="B2333" t="str">
            <v>Transformador de potência trifásico de 750 kVA, classe 15 kV, IP33, 220V/127V, a seco</v>
          </cell>
          <cell r="C2333" t="str">
            <v>UN</v>
          </cell>
          <cell r="D2333">
            <v>98445.38</v>
          </cell>
        </row>
        <row r="2334">
          <cell r="A2334" t="str">
            <v>P.12.000.041064</v>
          </cell>
          <cell r="B2334" t="str">
            <v>Transformador de potência trifásico de 300 kVA, classe 15 kV, a seco</v>
          </cell>
          <cell r="C2334" t="str">
            <v>UN</v>
          </cell>
          <cell r="D2334">
            <v>65991.09</v>
          </cell>
        </row>
        <row r="2335">
          <cell r="A2335" t="str">
            <v>P.12.000.041068</v>
          </cell>
          <cell r="B2335" t="str">
            <v>Transformador de potência trifásico de 45 kVA, classe 15 kV, a seco</v>
          </cell>
          <cell r="C2335" t="str">
            <v>UN</v>
          </cell>
          <cell r="D2335">
            <v>26108.55</v>
          </cell>
        </row>
        <row r="2336">
          <cell r="A2336" t="str">
            <v>P.12.000.041072</v>
          </cell>
          <cell r="B2336" t="str">
            <v>Transformador de potência trifásico de 500 kVA, classe 15kV-1,2kV, a óleo mineral, tipo pedestal (pad-mouted), (+6 TDC+6 Plug); referência comercial Contrafo ou equivalente</v>
          </cell>
          <cell r="C2336" t="str">
            <v>UN</v>
          </cell>
          <cell r="D2336">
            <v>118465.77</v>
          </cell>
        </row>
        <row r="2337">
          <cell r="A2337" t="str">
            <v>P.12.000.041080</v>
          </cell>
          <cell r="B2337" t="str">
            <v>Transformador trifásico a seco de 112,5 kVA, encapsulado em resina epóxi sob vácuo - 380/220V ou 220/127V</v>
          </cell>
          <cell r="C2337" t="str">
            <v>UN</v>
          </cell>
          <cell r="D2337">
            <v>33957.660000000003</v>
          </cell>
        </row>
        <row r="2338">
          <cell r="A2338" t="str">
            <v>P.12.000.041081</v>
          </cell>
          <cell r="B2338" t="str">
            <v>Transformador trifásico a seco de 150 kVA/15kV, encapsulado resina epóxi sob vácuo, 220/127V-60Hz, tensão prim.13,8/13,2/12,6kV, lig. seg. estrela com neutro</v>
          </cell>
          <cell r="C2338" t="str">
            <v>UN</v>
          </cell>
          <cell r="D2338">
            <v>42815.17</v>
          </cell>
        </row>
        <row r="2339">
          <cell r="A2339" t="str">
            <v>P.12.000.041612</v>
          </cell>
          <cell r="B2339" t="str">
            <v>Transformador de potência trifásico de 500 kVA, classe 15 kV, a óleo</v>
          </cell>
          <cell r="C2339" t="str">
            <v>UN</v>
          </cell>
          <cell r="D2339">
            <v>60636.23</v>
          </cell>
        </row>
        <row r="2340">
          <cell r="A2340" t="str">
            <v>P.12.000.044670</v>
          </cell>
          <cell r="B2340" t="str">
            <v>Bobina mínima para disjuntor óleo</v>
          </cell>
          <cell r="C2340" t="str">
            <v>UN</v>
          </cell>
          <cell r="D2340">
            <v>1444.76</v>
          </cell>
        </row>
        <row r="2341">
          <cell r="A2341" t="str">
            <v>P.12.000.049753</v>
          </cell>
          <cell r="B2341" t="str">
            <v>Supressor de surto monofásico, In 4 a 11 kA, Imax. de surto de 12 até 15 kA, ref. 722.B.010.127 / 220 fabricação Clamper, DPS15275 fabricação Steck ou equivalente</v>
          </cell>
          <cell r="C2341" t="str">
            <v>UN</v>
          </cell>
          <cell r="D2341">
            <v>52.74</v>
          </cell>
        </row>
        <row r="2342">
          <cell r="A2342" t="str">
            <v>P.12.000.049754</v>
          </cell>
          <cell r="B2342" t="str">
            <v>Supressor de surto monofásico, In 20 KA, Imax. de surto de 50 até 80 KA; ref. Spw275-60 da Weg, VCl-Slim 60KA da Clamper, LK385 da Lukma ou equivalente</v>
          </cell>
          <cell r="C2342" t="str">
            <v>UN</v>
          </cell>
          <cell r="D2342">
            <v>198.34</v>
          </cell>
        </row>
        <row r="2343">
          <cell r="A2343" t="str">
            <v>P.12.000.049760</v>
          </cell>
          <cell r="B2343" t="str">
            <v>Tapete de borracha isolante elétrico de 1000x1000mm e espessura mínima de 4 mm na cor preto ou cinza, classe IV, para isolamento de tensão até 40 kV - com laudo</v>
          </cell>
          <cell r="C2343" t="str">
            <v>UN</v>
          </cell>
          <cell r="D2343">
            <v>315.72000000000003</v>
          </cell>
        </row>
        <row r="2344">
          <cell r="A2344" t="str">
            <v>P.12.000.049762</v>
          </cell>
          <cell r="B2344" t="str">
            <v>Dispositivo de proteção contra surto, classe 1, suportabilidade &lt;= 4 kV, 1 polo; F+N, F+T ou F/PEN, 240V/415V, TN-C, TN-S, TT e IT, curva de ensaio: 10/350µs; Iimp= 60 kA; ref. 6012 da Clamper, 810399SG da Embrastec ou equivalente</v>
          </cell>
          <cell r="C2344" t="str">
            <v>UN</v>
          </cell>
          <cell r="D2344">
            <v>890</v>
          </cell>
        </row>
        <row r="2345">
          <cell r="A2345" t="str">
            <v>P.12.000.049763</v>
          </cell>
          <cell r="B2345" t="str">
            <v>Dispositivo de proteção contra surto, classe 1, tipo cartuchos (plug in), 4 polos, 3F+N, 240V/415V, curva de ensaio 10/350µs, Iimp: 75 kA (25 kA por fase); ref. 5SD7 414-1 da Siemens ou equivalente</v>
          </cell>
          <cell r="C2345" t="str">
            <v>UN</v>
          </cell>
          <cell r="D2345">
            <v>7529.24</v>
          </cell>
        </row>
        <row r="2346">
          <cell r="A2346" t="str">
            <v>P.12.000.049764</v>
          </cell>
          <cell r="B2346" t="str">
            <v>Dispositivo de proteção contra surto, classe 3, suportabilidade &lt;= 1,5 kV, 1 polo; F+N / F+F, 230V/264V; TN-S, curva de ensaio: 8/20µs, Imax: 3 kA; ref. 5SD7 432-1 da Siemens ou equivalente</v>
          </cell>
          <cell r="C2346" t="str">
            <v>UN</v>
          </cell>
          <cell r="D2346">
            <v>869.41</v>
          </cell>
        </row>
        <row r="2347">
          <cell r="A2347" t="str">
            <v>P.12.000.049765</v>
          </cell>
          <cell r="B2347" t="str">
            <v>Dispositivo de proteção contra surto, classe 2, tipo cartuchos substituíveis (plug in), nível de proteção menor que 2,5 kV, 4 polos; 3F+N, 240V/415V, configuração de aterramento: TN-S, curva de ensaio: 8/20µs, In/Imax: 20kA/40kA; ref. 5SD7 464-1 da Sieme</v>
          </cell>
          <cell r="C2347" t="str">
            <v>UN</v>
          </cell>
          <cell r="D2347">
            <v>2680.66</v>
          </cell>
        </row>
        <row r="2348">
          <cell r="A2348" t="str">
            <v>P.12.000.090126</v>
          </cell>
          <cell r="B2348" t="str">
            <v>Capacitor de potência trifásico de 10kVAr, para 220V, frequência de 60Hz, com suporte de fixação</v>
          </cell>
          <cell r="C2348" t="str">
            <v>UN</v>
          </cell>
          <cell r="D2348">
            <v>938.91</v>
          </cell>
        </row>
        <row r="2349">
          <cell r="A2349" t="str">
            <v>P.12.000.092019</v>
          </cell>
          <cell r="B2349" t="str">
            <v>Transformador de potência trifásico de 1000kVA classe 15kV, a seco com cabine</v>
          </cell>
          <cell r="C2349" t="str">
            <v>UN</v>
          </cell>
          <cell r="D2349">
            <v>112859.78</v>
          </cell>
        </row>
        <row r="2350">
          <cell r="A2350" t="str">
            <v>P.12.000.092146</v>
          </cell>
          <cell r="B2350" t="str">
            <v>Transformador de potência trifásico de 5 kVA a seco, encapsulado a vácuo em resina epóxi autoextinguível, com cabine em chapa de aço grau de proteção IP-23, uso abrigado, 380/220V ou 220/127V, frequência 60Hz, ref. SP Trafo, MVA ou equivalente</v>
          </cell>
          <cell r="C2350" t="str">
            <v>UN</v>
          </cell>
          <cell r="D2350">
            <v>4743.2299999999996</v>
          </cell>
        </row>
        <row r="2351">
          <cell r="A2351" t="str">
            <v>P.12.000.092147</v>
          </cell>
          <cell r="B2351" t="str">
            <v>Transformador de potência trifásico de 7,5 kVA a seco, encapsulado a vácuo em resina epóxi autoextinguível, com cabine em chapa de aço grau de proteção IP-23, uso abrigado, 380/220V ou 220/127V, frequência 60Hz, ref. SP Trafo, MVA ou equivalente</v>
          </cell>
          <cell r="C2351" t="str">
            <v>UN</v>
          </cell>
          <cell r="D2351">
            <v>5118.1099999999997</v>
          </cell>
        </row>
        <row r="2352">
          <cell r="A2352" t="str">
            <v>P.13.000.030521</v>
          </cell>
          <cell r="B2352" t="str">
            <v>Calha de aço com 4 tomadas 2P+T 250 V, com cabo até 2,5 mm tipo filtro de linha</v>
          </cell>
          <cell r="C2352" t="str">
            <v>UN</v>
          </cell>
          <cell r="D2352">
            <v>69.87</v>
          </cell>
        </row>
        <row r="2353">
          <cell r="A2353" t="str">
            <v>P.13.000.030526</v>
          </cell>
          <cell r="B2353" t="str">
            <v>Régua com 8 tomadas 2P+T 250 V, com cabo tipo filtro de linha</v>
          </cell>
          <cell r="C2353" t="str">
            <v>UN</v>
          </cell>
          <cell r="D2353">
            <v>94.02</v>
          </cell>
        </row>
        <row r="2354">
          <cell r="A2354" t="str">
            <v>P.13.000.030527</v>
          </cell>
          <cell r="B2354" t="str">
            <v>Régua com 12 tomadas 2P+T 250 V, com cabo tipo filtro de linha</v>
          </cell>
          <cell r="C2354" t="str">
            <v>UN</v>
          </cell>
          <cell r="D2354">
            <v>97.58</v>
          </cell>
        </row>
        <row r="2355">
          <cell r="A2355" t="str">
            <v>P.13.000.036121</v>
          </cell>
          <cell r="B2355" t="str">
            <v>Suporte e variador de luminosidade rotativo até 1000W 127/220V, com placa, na cor branca ou marfim, ref. Linha Siena da Alumbra</v>
          </cell>
          <cell r="C2355" t="str">
            <v>CJ</v>
          </cell>
          <cell r="D2355">
            <v>74.94</v>
          </cell>
        </row>
        <row r="2356">
          <cell r="A2356" t="str">
            <v>P.13.000.042203</v>
          </cell>
          <cell r="B2356" t="str">
            <v>Tomada para telefone 4P padrão Telebras, com placa</v>
          </cell>
          <cell r="C2356" t="str">
            <v>CJ</v>
          </cell>
          <cell r="D2356">
            <v>16.41</v>
          </cell>
        </row>
        <row r="2357">
          <cell r="A2357" t="str">
            <v>P.13.000.042284</v>
          </cell>
          <cell r="B2357" t="str">
            <v>Botão de comando duplo sem sinalização</v>
          </cell>
          <cell r="C2357" t="str">
            <v>UN</v>
          </cell>
          <cell r="D2357">
            <v>54.56</v>
          </cell>
        </row>
        <row r="2358">
          <cell r="A2358" t="str">
            <v>P.13.000.042285</v>
          </cell>
          <cell r="B2358" t="str">
            <v>Placa com ou sem furo, em poliestireno de 4´x 2´, ref. modelo Silentoque da Pial ou equivalente</v>
          </cell>
          <cell r="C2358" t="str">
            <v>UN</v>
          </cell>
          <cell r="D2358">
            <v>3.93</v>
          </cell>
        </row>
        <row r="2359">
          <cell r="A2359" t="str">
            <v>P.13.000.042286</v>
          </cell>
          <cell r="B2359" t="str">
            <v>Placa de 4´x 4´</v>
          </cell>
          <cell r="C2359" t="str">
            <v>UN</v>
          </cell>
          <cell r="D2359">
            <v>9.89</v>
          </cell>
        </row>
        <row r="2360">
          <cell r="A2360" t="str">
            <v>P.13.000.042289</v>
          </cell>
          <cell r="B2360" t="str">
            <v>Botoeira comando liga-desliga sem sinalizador, ref. 3SB06 01-7BG Siemens ou equivalente</v>
          </cell>
          <cell r="C2360" t="str">
            <v>UN</v>
          </cell>
          <cell r="D2360">
            <v>170.54</v>
          </cell>
        </row>
        <row r="2361">
          <cell r="A2361" t="str">
            <v>P.13.000.042290</v>
          </cell>
          <cell r="B2361" t="str">
            <v>Placa suporte (tampa) 4´x 2´ para áreas úmidas, grau de proteção IP55; ref. Schneider Electric, Scame ou equivalente</v>
          </cell>
          <cell r="C2361" t="str">
            <v>UN</v>
          </cell>
          <cell r="D2361">
            <v>45.84</v>
          </cell>
        </row>
        <row r="2362">
          <cell r="A2362" t="str">
            <v>P.13.000.042351</v>
          </cell>
          <cell r="B2362" t="str">
            <v>Tomada para TV, tipo pino Jack, com placa, ref. linha Trii da Tramontina, Simon, Pial Legrand, ou equivalente</v>
          </cell>
          <cell r="C2362" t="str">
            <v>UN</v>
          </cell>
          <cell r="D2362">
            <v>11.25</v>
          </cell>
        </row>
        <row r="2363">
          <cell r="A2363" t="str">
            <v>P.13.000.042354</v>
          </cell>
          <cell r="B2363" t="str">
            <v>Cigarra de embutir 50/60HZ até 127V, ref. PIAL 1140</v>
          </cell>
          <cell r="C2363" t="str">
            <v>UN</v>
          </cell>
          <cell r="D2363">
            <v>37.15</v>
          </cell>
        </row>
        <row r="2364">
          <cell r="A2364" t="str">
            <v>P.13.000.042461</v>
          </cell>
          <cell r="B2364" t="str">
            <v>Botoeira tipo cogumelo (bloco de contato+flange+frontal), com retenção, trava, gira para soltar (1NF), para quadro/painel; ref. CEW-Begm-0100000 da Weg, Lay5-BS54 da JNG, Metaltex, Margirius ou equivalente</v>
          </cell>
          <cell r="C2364" t="str">
            <v>UN</v>
          </cell>
          <cell r="D2364">
            <v>30.84</v>
          </cell>
        </row>
        <row r="2365">
          <cell r="A2365" t="str">
            <v>P.13.000.042470</v>
          </cell>
          <cell r="B2365" t="str">
            <v>Botoeira convencional para pedestre, ref. comercial Contransin, Portal sinalização ou equivalente</v>
          </cell>
          <cell r="C2365" t="str">
            <v>UN</v>
          </cell>
          <cell r="D2365">
            <v>385</v>
          </cell>
        </row>
        <row r="2366">
          <cell r="A2366" t="str">
            <v>P.13.000.042471</v>
          </cell>
          <cell r="B2366" t="str">
            <v>Botoeira sonora para deficientes visuais, padrão Contran. Res. 704-2017, ref. comercial Contransin, Interativa soluções ou equivalente</v>
          </cell>
          <cell r="C2366" t="str">
            <v>UN</v>
          </cell>
          <cell r="D2366">
            <v>3589.19</v>
          </cell>
        </row>
        <row r="2367">
          <cell r="A2367" t="str">
            <v>P.13.000.042540</v>
          </cell>
          <cell r="B2367" t="str">
            <v>Tomada blindada VHF/UHF, CATV e FM, (divisor de sinais), frequência 5Mhz a 1 GHz, ref. WT/275 TV/FM da Wadt, Force Line, Conecte, Multi, TMS ou equivalente</v>
          </cell>
          <cell r="C2367" t="str">
            <v>UN</v>
          </cell>
          <cell r="D2367">
            <v>13.11</v>
          </cell>
        </row>
        <row r="2368">
          <cell r="A2368" t="str">
            <v>P.13.000.045001</v>
          </cell>
          <cell r="B2368" t="str">
            <v>Caixa de passagem em chapa 18, com tampa parafusada, 10 x 10 x 8 cm</v>
          </cell>
          <cell r="C2368" t="str">
            <v>UN</v>
          </cell>
          <cell r="D2368">
            <v>12.81</v>
          </cell>
        </row>
        <row r="2369">
          <cell r="A2369" t="str">
            <v>P.13.000.045002</v>
          </cell>
          <cell r="B2369" t="str">
            <v>Caixa de passagem em chapa 18, com tampa parafusada, 15 x 15 x 8 cm</v>
          </cell>
          <cell r="C2369" t="str">
            <v>UN</v>
          </cell>
          <cell r="D2369">
            <v>21.47</v>
          </cell>
        </row>
        <row r="2370">
          <cell r="A2370" t="str">
            <v>P.13.000.045003</v>
          </cell>
          <cell r="B2370" t="str">
            <v>Caixa de passagem em chapa 18, com tampa parafusada, 20 x 20 x 10 cm</v>
          </cell>
          <cell r="C2370" t="str">
            <v>UN</v>
          </cell>
          <cell r="D2370">
            <v>27.75</v>
          </cell>
        </row>
        <row r="2371">
          <cell r="A2371" t="str">
            <v>P.13.000.045005</v>
          </cell>
          <cell r="B2371" t="str">
            <v>Caixa de passagem em chapa 18, com tampa parafusada, 30 x 30 x 12 cm</v>
          </cell>
          <cell r="C2371" t="str">
            <v>UN</v>
          </cell>
          <cell r="D2371">
            <v>59.67</v>
          </cell>
        </row>
        <row r="2372">
          <cell r="A2372" t="str">
            <v>P.13.000.045006</v>
          </cell>
          <cell r="B2372" t="str">
            <v>Caixa em PVC de 4´ x 2´</v>
          </cell>
          <cell r="C2372" t="str">
            <v>UN</v>
          </cell>
          <cell r="D2372">
            <v>3.29</v>
          </cell>
        </row>
        <row r="2373">
          <cell r="A2373" t="str">
            <v>P.13.000.045007</v>
          </cell>
          <cell r="B2373" t="str">
            <v>Caixa de passagem em chapa 18, com tampa parafusada, 40 x 40 x 15 cm</v>
          </cell>
          <cell r="C2373" t="str">
            <v>UN</v>
          </cell>
          <cell r="D2373">
            <v>158.57</v>
          </cell>
        </row>
        <row r="2374">
          <cell r="A2374" t="str">
            <v>P.13.000.045008</v>
          </cell>
          <cell r="B2374" t="str">
            <v>Caixa em PVC de 4´ x 4´</v>
          </cell>
          <cell r="C2374" t="str">
            <v>UN</v>
          </cell>
          <cell r="D2374">
            <v>7.02</v>
          </cell>
        </row>
        <row r="2375">
          <cell r="A2375" t="str">
            <v>P.13.000.045009</v>
          </cell>
          <cell r="B2375" t="str">
            <v>Caixa de passagem em chapa 18, com tampa parafusada, 50 x 50 x 15 cm</v>
          </cell>
          <cell r="C2375" t="str">
            <v>UN</v>
          </cell>
          <cell r="D2375">
            <v>227.6</v>
          </cell>
        </row>
        <row r="2376">
          <cell r="A2376" t="str">
            <v>P.13.000.045012</v>
          </cell>
          <cell r="B2376" t="str">
            <v>Caixa de tomada pré-zincado a fogo/galvanizado e tampa basculante, 2 x (25 x 70 mm), ref. 145-01R da Mopa</v>
          </cell>
          <cell r="C2376" t="str">
            <v>UN</v>
          </cell>
          <cell r="D2376">
            <v>201.11</v>
          </cell>
        </row>
        <row r="2377">
          <cell r="A2377" t="str">
            <v>P.13.000.045013</v>
          </cell>
          <cell r="B2377" t="str">
            <v>Caixa de tomada pré-zincado a fogo/galvanizado e tampa basculante, 3 x (25 x 70 mm), ref. 145-02R da Mopa</v>
          </cell>
          <cell r="C2377" t="str">
            <v>UN</v>
          </cell>
          <cell r="D2377">
            <v>240.73</v>
          </cell>
        </row>
        <row r="2378">
          <cell r="A2378" t="str">
            <v>P.13.000.045014</v>
          </cell>
          <cell r="B2378" t="str">
            <v>Caixa de tomada pré-zincado a fogo/galvanizado e tampa basculante com rebaixo, 4 x (25 x 70 mm), ref. VL 4.38.4 da Valeman ou equivalente</v>
          </cell>
          <cell r="C2378" t="str">
            <v>UN</v>
          </cell>
          <cell r="D2378">
            <v>397.8</v>
          </cell>
        </row>
        <row r="2379">
          <cell r="A2379" t="str">
            <v>P.13.000.045021</v>
          </cell>
          <cell r="B2379" t="str">
            <v>Caixa em PVC octogonal de 4´x 4´</v>
          </cell>
          <cell r="C2379" t="str">
            <v>UN</v>
          </cell>
          <cell r="D2379">
            <v>7.42</v>
          </cell>
        </row>
        <row r="2380">
          <cell r="A2380" t="str">
            <v>P.13.000.045028</v>
          </cell>
          <cell r="B2380" t="str">
            <v>Tomada para telefone, tipo RJ11(2 fios); ref.09996 Pial</v>
          </cell>
          <cell r="C2380" t="str">
            <v>UN</v>
          </cell>
          <cell r="D2380">
            <v>27.62</v>
          </cell>
        </row>
        <row r="2381">
          <cell r="A2381" t="str">
            <v>P.13.000.045046</v>
          </cell>
          <cell r="B2381" t="str">
            <v>Caixa de tomada 4" x 4" em alumínio para piso, com saída de 3/4" ou 1", ref. Tramontina, Stamplac, Olivo ou equivalente</v>
          </cell>
          <cell r="C2381" t="str">
            <v>UN</v>
          </cell>
          <cell r="D2381">
            <v>21.44</v>
          </cell>
        </row>
        <row r="2382">
          <cell r="A2382" t="str">
            <v>P.13.000.045047</v>
          </cell>
          <cell r="B2382" t="str">
            <v>Anel de regulagem 4" x 4" em alumínio para tomada de piso, ref. Tramontina, Stamplac, Olivo ou equivalente</v>
          </cell>
          <cell r="C2382" t="str">
            <v>UN</v>
          </cell>
          <cell r="D2382">
            <v>14.81</v>
          </cell>
        </row>
        <row r="2383">
          <cell r="A2383" t="str">
            <v>P.13.000.045049</v>
          </cell>
          <cell r="B2383" t="str">
            <v>Placa/espelho em latão escovado 4´ x 4´, para 02 tomadas 2P+T</v>
          </cell>
          <cell r="C2383" t="str">
            <v>UN</v>
          </cell>
          <cell r="D2383">
            <v>35.39</v>
          </cell>
        </row>
        <row r="2384">
          <cell r="A2384" t="str">
            <v>P.13.000.045050</v>
          </cell>
          <cell r="B2384" t="str">
            <v>Placa/espelho em latão escovado 4´ x 4´, para 01 tomada 2P+T</v>
          </cell>
          <cell r="C2384" t="str">
            <v>UN</v>
          </cell>
          <cell r="D2384">
            <v>30.61</v>
          </cell>
        </row>
        <row r="2385">
          <cell r="A2385" t="str">
            <v>P.13.000.045064</v>
          </cell>
          <cell r="B2385" t="str">
            <v>Caixa de passagem para condicionamento de ar tipo Split de 39 x 22 x 6 cm, com saída de dreno único na vertical, sem tampa, ref. CPP-00-5U, Poloar ou equivalente</v>
          </cell>
          <cell r="C2385" t="str">
            <v>UN</v>
          </cell>
          <cell r="D2385">
            <v>29.72</v>
          </cell>
        </row>
        <row r="2386">
          <cell r="A2386" t="str">
            <v>P.13.000.045135</v>
          </cell>
          <cell r="B2386" t="str">
            <v>Caixa de ferro chapa 20, estampada, de 4´ x 2´</v>
          </cell>
          <cell r="C2386" t="str">
            <v>UN</v>
          </cell>
          <cell r="D2386">
            <v>2.06</v>
          </cell>
        </row>
        <row r="2387">
          <cell r="A2387" t="str">
            <v>P.13.000.045136</v>
          </cell>
          <cell r="B2387" t="str">
            <v>Caixa de ferro chapa 20, estampada octogonal, de 3´ x 3´</v>
          </cell>
          <cell r="C2387" t="str">
            <v>UN</v>
          </cell>
          <cell r="D2387">
            <v>2.09</v>
          </cell>
        </row>
        <row r="2388">
          <cell r="A2388" t="str">
            <v>P.13.000.045137</v>
          </cell>
          <cell r="B2388" t="str">
            <v>Caixa de ferro chapa 20, estampada, de 4´ x 4´</v>
          </cell>
          <cell r="C2388" t="str">
            <v>UN</v>
          </cell>
          <cell r="D2388">
            <v>3.61</v>
          </cell>
        </row>
        <row r="2389">
          <cell r="A2389" t="str">
            <v>P.13.000.045140</v>
          </cell>
          <cell r="B2389" t="str">
            <v>Caixa de ferro chapa 20, estampada octogonal FM, de 4´ x 4´</v>
          </cell>
          <cell r="C2389" t="str">
            <v>UN</v>
          </cell>
          <cell r="D2389">
            <v>3.61</v>
          </cell>
        </row>
        <row r="2390">
          <cell r="A2390" t="str">
            <v>P.13.000.045501</v>
          </cell>
          <cell r="B2390" t="str">
            <v>Interruptor com 1 tecla (simples), com placa</v>
          </cell>
          <cell r="C2390" t="str">
            <v>CJ</v>
          </cell>
          <cell r="D2390">
            <v>8.69</v>
          </cell>
        </row>
        <row r="2391">
          <cell r="A2391" t="str">
            <v>P.13.000.045502</v>
          </cell>
          <cell r="B2391" t="str">
            <v>Interruptor com 1 tecla (paralelo), com placa</v>
          </cell>
          <cell r="C2391" t="str">
            <v>CJ</v>
          </cell>
          <cell r="D2391">
            <v>12.06</v>
          </cell>
        </row>
        <row r="2392">
          <cell r="A2392" t="str">
            <v>P.13.000.045503</v>
          </cell>
          <cell r="B2392" t="str">
            <v>Interruptor bipolar tecla dupla (simples), com placa</v>
          </cell>
          <cell r="C2392" t="str">
            <v>CJ</v>
          </cell>
          <cell r="D2392">
            <v>34.68</v>
          </cell>
        </row>
        <row r="2393">
          <cell r="A2393" t="str">
            <v>P.13.000.045504</v>
          </cell>
          <cell r="B2393" t="str">
            <v>Interruptor com 1 tecla dupla paralela e placa, ref. mod. 2108 da Pial ou equivalente</v>
          </cell>
          <cell r="C2393" t="str">
            <v>CJ</v>
          </cell>
          <cell r="D2393">
            <v>43.31</v>
          </cell>
        </row>
        <row r="2394">
          <cell r="A2394" t="str">
            <v>P.13.000.045506</v>
          </cell>
          <cell r="B2394" t="str">
            <v>Interruptor com 2 teclas (simples), com placa</v>
          </cell>
          <cell r="C2394" t="str">
            <v>CJ</v>
          </cell>
          <cell r="D2394">
            <v>17.73</v>
          </cell>
        </row>
        <row r="2395">
          <cell r="A2395" t="str">
            <v>P.13.000.045507</v>
          </cell>
          <cell r="B2395" t="str">
            <v>Interruptor com 2 teclas (simples/paralelo), placa</v>
          </cell>
          <cell r="C2395" t="str">
            <v>CJ</v>
          </cell>
          <cell r="D2395">
            <v>12.08</v>
          </cell>
        </row>
        <row r="2396">
          <cell r="A2396" t="str">
            <v>P.13.000.045509</v>
          </cell>
          <cell r="B2396" t="str">
            <v>Interruptor com 2 teclas (paralelo), com placa</v>
          </cell>
          <cell r="C2396" t="str">
            <v>CJ</v>
          </cell>
          <cell r="D2396">
            <v>13.4</v>
          </cell>
        </row>
        <row r="2397">
          <cell r="A2397" t="str">
            <v>P.13.000.045512</v>
          </cell>
          <cell r="B2397" t="str">
            <v>Interruptor com 3 teclas (simples), com placa</v>
          </cell>
          <cell r="C2397" t="str">
            <v>CJ</v>
          </cell>
          <cell r="D2397">
            <v>26.93</v>
          </cell>
        </row>
        <row r="2398">
          <cell r="A2398" t="str">
            <v>P.13.000.045513</v>
          </cell>
          <cell r="B2398" t="str">
            <v>Interruptor 3 teclas (2 simples / 1 paralelo), com placa</v>
          </cell>
          <cell r="C2398" t="str">
            <v>CJ</v>
          </cell>
          <cell r="D2398">
            <v>14.46</v>
          </cell>
        </row>
        <row r="2399">
          <cell r="A2399" t="str">
            <v>P.13.000.045514</v>
          </cell>
          <cell r="B2399" t="str">
            <v>Interruptor 3 teclas (1 simples / 2 paralelos), com placa</v>
          </cell>
          <cell r="C2399" t="str">
            <v>CJ</v>
          </cell>
          <cell r="D2399">
            <v>22.64</v>
          </cell>
        </row>
        <row r="2400">
          <cell r="A2400" t="str">
            <v>P.13.000.045559</v>
          </cell>
          <cell r="B2400" t="str">
            <v>Caixa para tomada de energia, RJ, sobressalente, interruptor, espelho para rodapé duplo, 2x30x40 / 2x40x40 / 2x30x60mm, ref. 3112PT Real Perfil ou equivalente</v>
          </cell>
          <cell r="C2400" t="str">
            <v>UN</v>
          </cell>
          <cell r="D2400">
            <v>18.45</v>
          </cell>
        </row>
        <row r="2401">
          <cell r="A2401" t="str">
            <v>P.13.000.045564</v>
          </cell>
          <cell r="B2401" t="str">
            <v>Pulsador 2A-250V para minuteria (lâmpada gravada) com placa, ref. 1103 da Pial Legrand ou equivalente</v>
          </cell>
          <cell r="C2401" t="str">
            <v>CJ</v>
          </cell>
          <cell r="D2401">
            <v>13.19</v>
          </cell>
        </row>
        <row r="2402">
          <cell r="A2402" t="str">
            <v>P.13.000.045566</v>
          </cell>
          <cell r="B2402" t="str">
            <v>Chave de nível tipo boia pendular (pera), com contato micro switch 10A / 250Vca, com cabo em PVC ou neoprene até 15 metros, ref. LC-100 da Incontrol, série 140-PP-15 da Nivetec ou equivalente</v>
          </cell>
          <cell r="C2402" t="str">
            <v>UN</v>
          </cell>
          <cell r="D2402">
            <v>401.07</v>
          </cell>
        </row>
        <row r="2403">
          <cell r="A2403" t="str">
            <v>P.13.000.045570</v>
          </cell>
          <cell r="B2403" t="str">
            <v>Tomada 2P+T, 16A de sobrepor, 380/440V, ref. SN-3009 IP 44 da Steck + plugue; ref. SN-3079 IP 44 da Steck</v>
          </cell>
          <cell r="C2403" t="str">
            <v>CJ</v>
          </cell>
          <cell r="D2403">
            <v>319.95</v>
          </cell>
        </row>
        <row r="2404">
          <cell r="A2404" t="str">
            <v>P.13.000.045572</v>
          </cell>
          <cell r="B2404" t="str">
            <v>Tomada 2P+T, 10A - 250V, completa; ref. 054343 da Pial Legrand ou equivalente</v>
          </cell>
          <cell r="C2404" t="str">
            <v>CJ</v>
          </cell>
          <cell r="D2404">
            <v>11.05</v>
          </cell>
        </row>
        <row r="2405">
          <cell r="A2405" t="str">
            <v>P.13.000.045573</v>
          </cell>
          <cell r="B2405" t="str">
            <v>Tomada 2P+T, 20A - 250V, completa; ref. 054344 da Pial Legrand ou equivalente</v>
          </cell>
          <cell r="C2405" t="str">
            <v>CJ</v>
          </cell>
          <cell r="D2405">
            <v>16.73</v>
          </cell>
        </row>
        <row r="2406">
          <cell r="A2406" t="str">
            <v>P.13.000.045574</v>
          </cell>
          <cell r="B2406" t="str">
            <v>Conjunto 02 tomadas 2P+T 10A, completa; ref. 054345 da Pial Legrand ou equivalente</v>
          </cell>
          <cell r="C2406" t="str">
            <v>CJ</v>
          </cell>
          <cell r="D2406">
            <v>22.68</v>
          </cell>
        </row>
        <row r="2407">
          <cell r="A2407" t="str">
            <v>P.13.000.045575</v>
          </cell>
          <cell r="B2407" t="str">
            <v>Conjunto 01 interruptor simples e 01 tomada 2P+T 10A, completa - ref. 054346 da Pial Legrand ou equivalente</v>
          </cell>
          <cell r="C2407" t="str">
            <v>CJ</v>
          </cell>
          <cell r="D2407">
            <v>18.649999999999999</v>
          </cell>
        </row>
        <row r="2408">
          <cell r="A2408" t="str">
            <v>P.13.000.045576</v>
          </cell>
          <cell r="B2408" t="str">
            <v>Conjunto 02 interruptores simples e 01 tomada 2P+T 10A, completa - ref. 054348 da Pial Legrand ou equivalente</v>
          </cell>
          <cell r="C2408" t="str">
            <v>CJ</v>
          </cell>
          <cell r="D2408">
            <v>24.85</v>
          </cell>
        </row>
        <row r="2409">
          <cell r="A2409" t="str">
            <v>P.13.000.045614</v>
          </cell>
          <cell r="B2409" t="str">
            <v>Tomada industrial 3P+T, de 32A para 220/240V, com carcaça, prensa cabos, aliviador de tensão e tampa trava; ref. S-4209 Steck ou equivalente</v>
          </cell>
          <cell r="C2409" t="str">
            <v>CJ</v>
          </cell>
          <cell r="D2409">
            <v>256.72000000000003</v>
          </cell>
        </row>
        <row r="2410">
          <cell r="A2410" t="str">
            <v>P.13.000.050036</v>
          </cell>
          <cell r="B2410" t="str">
            <v>Conector RJ-45, fêmea, categoria 6, ref. 50491 fabricação Policom, 6150 47 Pial Plus fabricação Legrand, ou equivalente</v>
          </cell>
          <cell r="C2410" t="str">
            <v>UN</v>
          </cell>
          <cell r="D2410">
            <v>36.049999999999997</v>
          </cell>
        </row>
        <row r="2411">
          <cell r="A2411" t="str">
            <v>P.13.000.062809</v>
          </cell>
          <cell r="B2411" t="str">
            <v>Tomada de energia quadrada com rabicho, cor preta ou vermelha de 10 A, 250V, ref. VL 4.50.5.12/2PQ ou 4.50.5.12/2VQ da Valemam ou equivalente</v>
          </cell>
          <cell r="C2411" t="str">
            <v>UN</v>
          </cell>
          <cell r="D2411">
            <v>13.2</v>
          </cell>
        </row>
        <row r="2412">
          <cell r="A2412" t="str">
            <v>P.13.000.062816</v>
          </cell>
          <cell r="B2412" t="str">
            <v>Poste condutor metálico com pintura eletrostática, para distribuição com suporte para tomadas elétrica e RJ, altura de 3 m; ref. MAX PC.3000 da Maxtil, LF1300 da Lifer, VL 8.01 da Valeman, ME 8.01 da Hoffman ou equivalente</v>
          </cell>
          <cell r="C2412" t="str">
            <v>UN</v>
          </cell>
          <cell r="D2412">
            <v>583.51</v>
          </cell>
        </row>
        <row r="2413">
          <cell r="A2413" t="str">
            <v>P.13.000.067507</v>
          </cell>
          <cell r="B2413" t="str">
            <v>Plugue 2P+T de 10A 250V, ref. 615801 / 615811 / 615821 da Pial ou equivalente</v>
          </cell>
          <cell r="C2413" t="str">
            <v>UN</v>
          </cell>
          <cell r="D2413">
            <v>6.69</v>
          </cell>
        </row>
        <row r="2414">
          <cell r="A2414" t="str">
            <v>P.13.000.067508</v>
          </cell>
          <cell r="B2414" t="str">
            <v>Plugue prolongador 2P+T 10 A 250 V, NBR 14136, ref. 615804 / 615814 / 615824 da Pial ou equivalente</v>
          </cell>
          <cell r="C2414" t="str">
            <v>UN</v>
          </cell>
          <cell r="D2414">
            <v>9.43</v>
          </cell>
        </row>
        <row r="2415">
          <cell r="A2415" t="str">
            <v>P.13.000.090396</v>
          </cell>
          <cell r="B2415" t="str">
            <v>Botão sinalizador frontal, ref.3SB30 da Siemens ou equivalente</v>
          </cell>
          <cell r="C2415" t="str">
            <v>UN</v>
          </cell>
          <cell r="D2415">
            <v>87.31</v>
          </cell>
        </row>
        <row r="2416">
          <cell r="A2416" t="str">
            <v>P.13.000.091223</v>
          </cell>
          <cell r="B2416" t="str">
            <v>Módulo de tomada universal 2P+T de 10A - 250V, sistema X, para canaleta/perfilado, com encaixe rápido e tampa; ref. Tramontina, Fame, Pial Legrand ou equivalente</v>
          </cell>
          <cell r="C2416" t="str">
            <v>CJ</v>
          </cell>
          <cell r="D2416">
            <v>17.010000000000002</v>
          </cell>
        </row>
        <row r="2417">
          <cell r="A2417" t="str">
            <v>P.13.000.091231</v>
          </cell>
          <cell r="B2417" t="str">
            <v>Tomada industrial 3P+T de 63A, para 220/240V, ref. S-4549 fabricação Steck ou equivalente</v>
          </cell>
          <cell r="C2417" t="str">
            <v>CJ</v>
          </cell>
          <cell r="D2417">
            <v>232.65</v>
          </cell>
        </row>
        <row r="2418">
          <cell r="A2418" t="str">
            <v>P.14.000.046003</v>
          </cell>
          <cell r="B2418" t="str">
            <v>Lâmpada halógena Palito, base R7s bilateral 300W 110/220V, compr. 118mm; ref. 91750/91436 QuartzLine GE, ref. Haloline 64703/64701 Osram</v>
          </cell>
          <cell r="C2418" t="str">
            <v>UN</v>
          </cell>
          <cell r="D2418">
            <v>13.87</v>
          </cell>
        </row>
        <row r="2419">
          <cell r="A2419" t="str">
            <v>P.14.000.046507</v>
          </cell>
          <cell r="B2419" t="str">
            <v>Lâmpada fluorescente tubular comum 16W, base bipino, bilateral; ref. TLDRS16W-CO-25 da Philips ou equivalente</v>
          </cell>
          <cell r="C2419" t="str">
            <v>UN</v>
          </cell>
          <cell r="D2419">
            <v>11.48</v>
          </cell>
        </row>
        <row r="2420">
          <cell r="A2420" t="str">
            <v>P.14.000.046508</v>
          </cell>
          <cell r="B2420" t="str">
            <v>Lâmpada fluorescente compacta sem reator integrado, base G24d-2 18W-2U duplo; ref. D18W/21-827 da Duluz, 840 da Osram, PL-C/2P18W/827 ou 840 da Philips ou equivalente</v>
          </cell>
          <cell r="C2420" t="str">
            <v>UN</v>
          </cell>
          <cell r="D2420">
            <v>18.5</v>
          </cell>
        </row>
        <row r="2421">
          <cell r="A2421" t="str">
            <v>P.14.000.046510</v>
          </cell>
          <cell r="B2421" t="str">
            <v>Lâmpada fluorescente tubular comum 20W, base Bipino bilateral; ref. L20 LDE Osram, TLTRS20W-ELD-25 Philips ou equivalente</v>
          </cell>
          <cell r="C2421" t="str">
            <v>UN</v>
          </cell>
          <cell r="D2421">
            <v>9.89</v>
          </cell>
        </row>
        <row r="2422">
          <cell r="A2422" t="str">
            <v>P.14.000.046511</v>
          </cell>
          <cell r="B2422" t="str">
            <v>Lâmpada fluorescente tubular comum 40W, base Bipino bilateral; ref. Universal 85858 GE, L40LDE Osram, TLTRS40W-ELD-25 Philips ou equivalente</v>
          </cell>
          <cell r="C2422" t="str">
            <v>UN</v>
          </cell>
          <cell r="D2422">
            <v>8.99</v>
          </cell>
        </row>
        <row r="2423">
          <cell r="A2423" t="str">
            <v>P.14.000.046512</v>
          </cell>
          <cell r="B2423" t="str">
            <v>Lâmpada fluorescente tubular comum 15W, base bipino, Bilateral; ref. Convencional 29534 GE, L15-LD Osram, TLD15W-ELD-25 Philips ou equivalente</v>
          </cell>
          <cell r="C2423" t="str">
            <v>UN</v>
          </cell>
          <cell r="D2423">
            <v>20.99</v>
          </cell>
        </row>
        <row r="2424">
          <cell r="A2424" t="str">
            <v>P.14.000.046514</v>
          </cell>
          <cell r="B2424" t="str">
            <v>Lâmpada fluorescente compacta longa sem reator interado, base 2G11 36W-1U-longa, simples; ref. L36W/21 da Dulux, 830 ou 31/840 da Osram ou equivalente</v>
          </cell>
          <cell r="C2424" t="str">
            <v>UN</v>
          </cell>
          <cell r="D2424">
            <v>36.53</v>
          </cell>
        </row>
        <row r="2425">
          <cell r="A2425" t="str">
            <v>P.14.000.046518</v>
          </cell>
          <cell r="B2425" t="str">
            <v>Lâmpada de vapor metálico tubular base G12 de 70W; referência comercial CDM-T 70 da Philips ou equivalente</v>
          </cell>
          <cell r="C2425" t="str">
            <v>UN</v>
          </cell>
          <cell r="D2425">
            <v>125.12</v>
          </cell>
        </row>
        <row r="2426">
          <cell r="A2426" t="str">
            <v>P.14.000.046519</v>
          </cell>
          <cell r="B2426" t="str">
            <v>Lâmpada vapor metálico tubular base G12 de 150W; ref. HCI-T 150 da Osram, CDM-T 150 da Philips ou equivalente</v>
          </cell>
          <cell r="C2426" t="str">
            <v>UN</v>
          </cell>
          <cell r="D2426">
            <v>117.73</v>
          </cell>
        </row>
        <row r="2427">
          <cell r="A2427" t="str">
            <v>P.14.000.046522</v>
          </cell>
          <cell r="B2427" t="str">
            <v>Lâmpada fluorescente compacta eletrônica, reator integrado, base E-27, 25W-3U, triplo 110/220V; referência comercial G35097 ou G38026 da Ozli do Brasil ou equivalente</v>
          </cell>
          <cell r="C2427" t="str">
            <v>UN</v>
          </cell>
          <cell r="D2427">
            <v>13.87</v>
          </cell>
        </row>
        <row r="2428">
          <cell r="A2428" t="str">
            <v>P.14.000.046524</v>
          </cell>
          <cell r="B2428" t="str">
            <v>Lâmpada incandescente halógena refletora PAR20, base E27 de 50W - 220V; ref. Halopar 20 64832 Osram ou equivalente</v>
          </cell>
          <cell r="C2428" t="str">
            <v>UN</v>
          </cell>
          <cell r="D2428">
            <v>21.83</v>
          </cell>
        </row>
        <row r="2429">
          <cell r="A2429" t="str">
            <v>P.14.000.046535</v>
          </cell>
          <cell r="B2429" t="str">
            <v>Lâmpada halógena com refletor dicroico de 50 W 12 V, ref. Decostar 51 Titan 60° GU5.3 da Osram ou equivalente</v>
          </cell>
          <cell r="C2429" t="str">
            <v>UN</v>
          </cell>
          <cell r="D2429">
            <v>21.09</v>
          </cell>
        </row>
        <row r="2430">
          <cell r="A2430" t="str">
            <v>P.14.000.046540</v>
          </cell>
          <cell r="B2430" t="str">
            <v>Lâmpada fluorescente tubular, base bipino bilateral de 28 W, ref. T5 HE Lumilux, 28W/840 da Osram, TL5 Essential 28W/8401SL Philips, ou equivalente</v>
          </cell>
          <cell r="C2430" t="str">
            <v>UN</v>
          </cell>
          <cell r="D2430">
            <v>14.64</v>
          </cell>
        </row>
        <row r="2431">
          <cell r="A2431" t="str">
            <v>P.14.000.046547</v>
          </cell>
          <cell r="B2431" t="str">
            <v>Lâmpada fluorescente tubular com camada trifósforo, base bipino bilateral, de 32 W; ref. TLDRS32W-S84 da Philips ou equivalente</v>
          </cell>
          <cell r="C2431" t="str">
            <v>UN</v>
          </cell>
          <cell r="D2431">
            <v>15.72</v>
          </cell>
        </row>
        <row r="2432">
          <cell r="A2432" t="str">
            <v>P.14.000.046604</v>
          </cell>
          <cell r="B2432" t="str">
            <v>Lâmpada LED tubular HO-T8, base G13, 36 a 40W, 3400 a 4000 Lm, cor 4000 a 6500K, vida útil mínimo 25.000 horas; referência comercial T8-LED-G13-40-150-65-3C da Glight ou equivalente</v>
          </cell>
          <cell r="C2432" t="str">
            <v>UN</v>
          </cell>
          <cell r="D2432">
            <v>90.83</v>
          </cell>
        </row>
        <row r="2433">
          <cell r="A2433" t="str">
            <v>P.14.000.046614</v>
          </cell>
          <cell r="B2433" t="str">
            <v>Lâmpada LED 13,5W, base E-27, cor branca quente ou fria, bivolt, temperatura 3.000K ou 6500K, fluxo luminoso mínimo de 1400lm</v>
          </cell>
          <cell r="C2433" t="str">
            <v>UN</v>
          </cell>
          <cell r="D2433">
            <v>30.08</v>
          </cell>
        </row>
        <row r="2434">
          <cell r="A2434" t="str">
            <v>P.14.000.046621</v>
          </cell>
          <cell r="B2434" t="str">
            <v>Lâmpada fluorescente compacta sem reator integrado, base G24q-3 26W-2U duplo, ref. Dulux D/E 26W/827 ou 840 da Osram ou equivalente</v>
          </cell>
          <cell r="C2434" t="str">
            <v>UN</v>
          </cell>
          <cell r="D2434">
            <v>19.63</v>
          </cell>
        </row>
        <row r="2435">
          <cell r="A2435" t="str">
            <v>P.14.000.046622</v>
          </cell>
          <cell r="B2435" t="str">
            <v>Lâmpada LED tubular T8, base G13 de 9 a 10W, 900 até 1050 Im, cor 4000 a 6500K, vida útil mínimo 25.000 horas, garantia mínima de 3 anos pelo fabricante, ref. Essential LEDtube 600mm 9W da Philips, Tubo LED T8 10W/4000 600 mm da Osram ou equivalente</v>
          </cell>
          <cell r="C2435" t="str">
            <v>UN</v>
          </cell>
          <cell r="D2435">
            <v>19.829999999999998</v>
          </cell>
        </row>
        <row r="2436">
          <cell r="A2436" t="str">
            <v>P.14.000.046623</v>
          </cell>
          <cell r="B2436" t="str">
            <v>Lâmpada LED tubular T8, base G13 - 18 a 20W, 1850 até 2000 lm, cor 4000 a 6500K, vida útil mín. 25.000 horas; ref. Essential LEDtube 1200mm 18W 840/865 Philips, Tubo LED T8 - 20W/4000/5000/6500 1200mm da Osram ou equivalente</v>
          </cell>
          <cell r="C2436" t="str">
            <v>UN</v>
          </cell>
          <cell r="D2436">
            <v>33.46</v>
          </cell>
        </row>
        <row r="2437">
          <cell r="A2437" t="str">
            <v>P.14.000.090586</v>
          </cell>
          <cell r="B2437" t="str">
            <v>Lâmpada fluorescente tubular comum 32W, base Bipino bilateral; ref.12028 GE, F032/CW-640 Osram, TLDRS32W-CO25 Philips ou equivalente</v>
          </cell>
          <cell r="C2437" t="str">
            <v>UN</v>
          </cell>
          <cell r="D2437">
            <v>10.74</v>
          </cell>
        </row>
        <row r="2438">
          <cell r="A2438" t="str">
            <v>P.14.000.091202</v>
          </cell>
          <cell r="B2438" t="str">
            <v>Lâmpada fluorescente compacta sem reator integrado,base G-23 9W-1U simples, ref. BIAXS9W da GE, Dulux, S9W/41 da Osram ou equivalente</v>
          </cell>
          <cell r="C2438" t="str">
            <v>UN</v>
          </cell>
          <cell r="D2438">
            <v>11.29</v>
          </cell>
        </row>
        <row r="2439">
          <cell r="A2439" t="str">
            <v>P.14.000.091203</v>
          </cell>
          <cell r="B2439" t="str">
            <v>Lâmpada fluorescente compacta sem reator integrado, base G-24D-3 26W-2U duplo; ref. D26 W / 41-827 da Dulux, 840 da Osram, PL-C / 2 P26 W / 827 ou 840 da Philips ou equivalente</v>
          </cell>
          <cell r="C2439" t="str">
            <v>UN</v>
          </cell>
          <cell r="D2439">
            <v>18.920000000000002</v>
          </cell>
        </row>
        <row r="2440">
          <cell r="A2440" t="str">
            <v>P.14.000.092180</v>
          </cell>
          <cell r="B2440" t="str">
            <v>Lâmpada fluorescente compacta eletrônica, reator integrado, base E27, 15W 3U triplo 110/220V; ref. Triple BIAX eletrônica GE, Dulux Energy Saver Osram, G28101-110W ou G28831-220W da Ozli do Brasil ou equivalente</v>
          </cell>
          <cell r="C2440" t="str">
            <v>UN</v>
          </cell>
          <cell r="D2440">
            <v>14.09</v>
          </cell>
        </row>
        <row r="2441">
          <cell r="A2441" t="str">
            <v>P.14.000.092181</v>
          </cell>
          <cell r="B2441" t="str">
            <v>Lâmpada fluorescente compacta eletrônica com reator integrado, base E27; 20W-3U triplo 110/220V; ref. SKU FK da Taschibra, 04030 da Ourolux, Elgin ou equivalente</v>
          </cell>
          <cell r="C2441" t="str">
            <v>UN</v>
          </cell>
          <cell r="D2441">
            <v>11.96</v>
          </cell>
        </row>
        <row r="2442">
          <cell r="A2442" t="str">
            <v>P.14.000.092182</v>
          </cell>
          <cell r="B2442" t="str">
            <v>Lâmpada fluorescente compacta eletrônica, reator integrado, base E27; 23W-3U, 110/220V; ref. Universal da Philips ou equivalente</v>
          </cell>
          <cell r="C2442" t="str">
            <v>UN</v>
          </cell>
          <cell r="D2442">
            <v>18.48</v>
          </cell>
        </row>
        <row r="2443">
          <cell r="A2443" t="str">
            <v>P.15.000.031401</v>
          </cell>
          <cell r="B2443" t="str">
            <v>Luminária LED embutir tipo balizador 3W, bivolt, para caixa de 4x2, pintura epóxi branco/preto, corpo alumínio injetado, difusor translúcido, 2700K a 3000K; ref. St1314 da Starlumen, BALI42 da Ames ou equivalente</v>
          </cell>
          <cell r="C2443" t="str">
            <v>UN</v>
          </cell>
          <cell r="D2443">
            <v>50.45</v>
          </cell>
        </row>
        <row r="2444">
          <cell r="A2444" t="str">
            <v>P.15.000.031407</v>
          </cell>
          <cell r="B2444" t="str">
            <v>Luminária blindada tipo arandela, com suporte articulado, globo em vidro liso incolor e grade de proteção, para lâmpada LED; ref. Tramontina ou equivalente</v>
          </cell>
          <cell r="C2444" t="str">
            <v>UN</v>
          </cell>
          <cell r="D2444">
            <v>192.48</v>
          </cell>
        </row>
        <row r="2445">
          <cell r="A2445" t="str">
            <v>P.15.000.031434</v>
          </cell>
          <cell r="B2445" t="str">
            <v>Luminária LED redonda de sobrepor, potência de 17 a 19W, fluxo luminoso de 1900 a 2000 lm, temperatura cor 4000K, com difusor recuado translucido, ref. AL 0350 da Ajalumi, ARM99-83 C da ARM, EF72-S2000840 da Lumicenter, PL 644/LED20W TL da Prolumi ou equ</v>
          </cell>
          <cell r="C2445" t="str">
            <v>UN</v>
          </cell>
          <cell r="D2445">
            <v>262.05</v>
          </cell>
        </row>
        <row r="2446">
          <cell r="A2446" t="str">
            <v>P.15.000.031435</v>
          </cell>
          <cell r="B2446" t="str">
            <v>Projetor LED, potência 30W, IP65, 6500K, bivolt; ref. RSPM-30WBF da Iluminim; RSPM-30WBF, 438718 da Brilia ou equivalente</v>
          </cell>
          <cell r="C2446" t="str">
            <v>UN</v>
          </cell>
          <cell r="D2446">
            <v>56.28</v>
          </cell>
        </row>
        <row r="2447">
          <cell r="A2447" t="str">
            <v>P.15.000.031437</v>
          </cell>
          <cell r="B2447" t="str">
            <v>Projetor LED verde retangular, foco orientável, fixação em parede ou piso, bivolt, a prova d´água IP65, ângulo de abertura 120°, fluxo luminoso 400 lm, potência de 7,5 W; ref. Ecoforce ou equivalente</v>
          </cell>
          <cell r="C2447" t="str">
            <v>UN</v>
          </cell>
          <cell r="D2447">
            <v>28.86</v>
          </cell>
        </row>
        <row r="2448">
          <cell r="A2448" t="str">
            <v>P.15.000.034006</v>
          </cell>
          <cell r="B2448" t="str">
            <v>Luminária hermética sobrepor para lâmpada LED ou Fluorescente de 2x28W/32W/54W, bivolt, corpo em ABS e difusor em policarbonato, IP65; ref. Osram, Philips, BLight, B.Bauer ou equivalente</v>
          </cell>
          <cell r="C2448" t="str">
            <v>UN</v>
          </cell>
          <cell r="D2448">
            <v>109.87</v>
          </cell>
        </row>
        <row r="2449">
          <cell r="A2449" t="str">
            <v>P.15.000.034084</v>
          </cell>
          <cell r="B2449" t="str">
            <v>Luminária quadrada de sobrepor, difusor translucido, para 4 lâmpadas fluorescentes tubulares 14/16/18W, ref. FSA-36 da Lumalux, L40S416B da AMES, 750416 LC da ARM, PL 289/42 TL da Prolumi, CHT10-S416ACL da Lumicenter, AL 7760 da Ajalumi ou equivalente</v>
          </cell>
          <cell r="C2449" t="str">
            <v>UN</v>
          </cell>
          <cell r="D2449">
            <v>259.57</v>
          </cell>
        </row>
        <row r="2450">
          <cell r="A2450" t="str">
            <v>P.15.000.034101</v>
          </cell>
          <cell r="B2450" t="str">
            <v>Luminária industrial pendente tipo calha aberta instalação em perfilado com gancho I-45 para 1/2 lâmpadas fluorescentes 14W, ref. CR216RF da AMES, 681214 BC da ARM, FAN04-S214 da Lumicenter, PL 204/214 da Prolumi ou equivalente</v>
          </cell>
          <cell r="C2450" t="str">
            <v>UN</v>
          </cell>
          <cell r="D2450">
            <v>74.55</v>
          </cell>
        </row>
        <row r="2451">
          <cell r="A2451" t="str">
            <v>P.15.000.034102</v>
          </cell>
          <cell r="B2451" t="str">
            <v>Luminária industrial pendente tipo calha aberta instalação em perfilado com gancho I-45 para 1 ou 2 lâmpadas fluorescentes 28/54W, ref. CR232RF da AMES, 681228 BC  da ARM, FAN04-S228 da Lumicenter, PL 204/228 da Prolumi ou equivalente</v>
          </cell>
          <cell r="C2451" t="str">
            <v>UN</v>
          </cell>
          <cell r="D2451">
            <v>123.72</v>
          </cell>
        </row>
        <row r="2452">
          <cell r="A2452" t="str">
            <v>P.15.000.034104</v>
          </cell>
          <cell r="B2452" t="str">
            <v>Luminária retangular de sobrepor tipo calha aberta com refletor e aletas parabólicas para 2 lâmpadas fluorescentes 28/54W; ref. DBL 3391 2x28W da Light Tool, LS 503 da Intral, FAA06-S228 da Lumicenter, 720228BC da ARM ou equivalente</v>
          </cell>
          <cell r="C2452" t="str">
            <v>UN</v>
          </cell>
          <cell r="D2452">
            <v>181.64</v>
          </cell>
        </row>
        <row r="2453">
          <cell r="A2453" t="str">
            <v>P.15.000.034106</v>
          </cell>
          <cell r="B2453" t="str">
            <v>Luminária retangular de embutir tipo calha aberta com refletor em alumínio de alto brilho para 2 lâmpadas fluorescentes 28/54W, ref. CE228RF da AMES, 130228 BC da ARM, FAN06-E228 da Lumicenter, PL 381/228 da Prolumi ou equivalente</v>
          </cell>
          <cell r="C2453" t="str">
            <v>UN</v>
          </cell>
          <cell r="D2453">
            <v>106.89</v>
          </cell>
        </row>
        <row r="2454">
          <cell r="A2454" t="str">
            <v>P.15.000.034109</v>
          </cell>
          <cell r="B2454" t="str">
            <v>Luminária triangular de sobrepor tipo arandela para 1 lâmpada fluorescente compacta de 15/20/23W, ref. AI-03 da Lumalux, ART225 da AMES, ARM99-510 C da ARM, PL 727/126 da Prolumi, AL 2001 da Ajalumi ou equivalente</v>
          </cell>
          <cell r="C2454" t="str">
            <v>UN</v>
          </cell>
          <cell r="D2454">
            <v>64.239999999999995</v>
          </cell>
        </row>
        <row r="2455">
          <cell r="A2455" t="str">
            <v>P.15.000.034118</v>
          </cell>
          <cell r="B2455" t="str">
            <v>Luminária LED retangular, sobrepor, de 38 a 41W, 3690 a 4800 lm, 220V, temper. cor 4000K, difusor translúcido, AL 0756 Ajalumi, SM-755/2LED LC ARM, FSA-72 Lumalux, PL PL 389/2LED19 ON TL Prolumi, LHT42-S4000840 Lumicenter ou equivalente</v>
          </cell>
          <cell r="C2455" t="str">
            <v>UN</v>
          </cell>
          <cell r="D2455">
            <v>337.4</v>
          </cell>
        </row>
        <row r="2456">
          <cell r="A2456" t="str">
            <v>P.15.000.034120</v>
          </cell>
          <cell r="B2456" t="str">
            <v>Luminária LED redonda, embutir, 9 a 12W, fluxo luminoso 800 a 1060 lm, 220V, temperatura cor 4000K, difusor translúcido, ref.  AL 0185 da Ajalumi, ARM-702/1 LED da ARM, EF70-E0850840 da Lumicenter, PL 616/LED15W TL da Prolumi ou equivalente</v>
          </cell>
          <cell r="C2456" t="str">
            <v>UN</v>
          </cell>
          <cell r="D2456">
            <v>141.80000000000001</v>
          </cell>
        </row>
        <row r="2457">
          <cell r="A2457" t="str">
            <v>P.15.000.034123</v>
          </cell>
          <cell r="B2457" t="str">
            <v>Luminária LED redonta de embutir tipo balizador, para piso, potência 6W, 300lm / 360 lm, temperatura de cor 2700K/3000K, bivolt; ref. comercial: LM615 da Luminatti, ESL6 da Ames ou equivalente</v>
          </cell>
          <cell r="C2457" t="str">
            <v>UN</v>
          </cell>
          <cell r="D2457">
            <v>116.22</v>
          </cell>
        </row>
        <row r="2458">
          <cell r="A2458" t="str">
            <v>P.15.000.034124</v>
          </cell>
          <cell r="B2458" t="str">
            <v>Luminária para travessia de pedestres leds , com relés e braço articulado, ref. DI-955/01.034.CET25, relê MP-3263, braço DTVS-BA-TB-3212.1 da Repume ou equivalente</v>
          </cell>
          <cell r="C2458" t="str">
            <v>UN</v>
          </cell>
          <cell r="D2458">
            <v>1330.4</v>
          </cell>
        </row>
        <row r="2459">
          <cell r="A2459" t="str">
            <v>P.15.000.034127</v>
          </cell>
          <cell r="B2459" t="str">
            <v>Luminária LED retangular para poste, 14.160 a 17475 lm, IRC&gt;=70, temperatura cor 5000K/6000K, eficiência 118lm/W, IP&gt;=66, ref. FLED 120-SS06 da Fortlight, LEX01-S3M750 da Lumicenter, SL DURA-115 da Ledstar-Unicoba, GL216 da Glight ou equivalente</v>
          </cell>
          <cell r="C2459" t="str">
            <v>UN</v>
          </cell>
          <cell r="D2459">
            <v>1082.92</v>
          </cell>
        </row>
        <row r="2460">
          <cell r="A2460" t="str">
            <v>P.15.000.034128</v>
          </cell>
          <cell r="B2460" t="str">
            <v>Luminária LED retangular para parede/piso de 11.838 a 12.150lm, IRC&gt;=70, temperatura cor 5000/6000 K, IP&gt;=66, eficiência 135lm/W, potência 86W/120W; ref. FLED 100-RR25 da Fortlight, LEX11-S3M750 da Lumicenter, CLF-MP100 da Conexled ou equivalente</v>
          </cell>
          <cell r="C2460" t="str">
            <v>UN</v>
          </cell>
          <cell r="D2460">
            <v>838.43</v>
          </cell>
        </row>
        <row r="2461">
          <cell r="A2461" t="str">
            <v>P.15.000.034129</v>
          </cell>
          <cell r="B2461" t="str">
            <v>Luminária LED retangular para poste, 6250lm a 6674lm, eficiência mín.113 lm/W, IRC&gt;=70, temperatura cor 5000/6500 K, IP&gt;=54, ref. CLU-M60 da Conexled, TK SL-50 da Ledstar, GL216 50 da Glight ou equivalente</v>
          </cell>
          <cell r="C2461" t="str">
            <v>UN</v>
          </cell>
          <cell r="D2461">
            <v>890.73</v>
          </cell>
        </row>
        <row r="2462">
          <cell r="A2462" t="str">
            <v>P.15.000.034131</v>
          </cell>
          <cell r="B2462" t="str">
            <v>Luminária LED retangular para poste, eficiência minima 14.083 lm, eficiência min.135 lm/W, potência 104W; ref. CLP-A100U da Conexled ou equivalente</v>
          </cell>
          <cell r="C2462" t="str">
            <v>UN</v>
          </cell>
          <cell r="D2462">
            <v>729.57</v>
          </cell>
        </row>
        <row r="2463">
          <cell r="A2463" t="str">
            <v>P.15.000.034132</v>
          </cell>
          <cell r="B2463" t="str">
            <v>Luminaria LED retangular em alumínio para poste, tipo pública, IP67, fluxo luminoso de 5000 a 5500lm, temperatura da cor 6000-6500K, potência 50W - bivolt</v>
          </cell>
          <cell r="C2463" t="str">
            <v>UN</v>
          </cell>
          <cell r="D2463">
            <v>124.87</v>
          </cell>
        </row>
        <row r="2464">
          <cell r="A2464" t="str">
            <v>P.15.000.034133</v>
          </cell>
          <cell r="B2464" t="str">
            <v>Luminária retangular tipo arandela externa, (axlxp) 40x13x8cm, com difusor em polietileno ou vidro leitoso, com dois soquetes E27, diversas cores</v>
          </cell>
          <cell r="C2464" t="str">
            <v>UN</v>
          </cell>
          <cell r="D2464">
            <v>116.33</v>
          </cell>
        </row>
        <row r="2465">
          <cell r="A2465" t="str">
            <v>P.15.000.034134</v>
          </cell>
          <cell r="B2465" t="str">
            <v>Luminária LED retangular para poste, eficiência minima 27.624 lm, eficiência min. 135 lm/W, potência 204W; ref. CLP-A200U da Conexled ou equivalente</v>
          </cell>
          <cell r="C2465" t="str">
            <v>UN</v>
          </cell>
          <cell r="D2465">
            <v>1216.6600000000001</v>
          </cell>
        </row>
        <row r="2466">
          <cell r="A2466" t="str">
            <v>P.15.000.034200</v>
          </cell>
          <cell r="B2466" t="str">
            <v>Luminária LED solar integrada para poste, com suporte para fixação; ref. linha Sahy CLS-UF80 da Conexled, Atlas All in One 80W da Fotovolt,  EIF-80W da Lightsolar ou equivalente</v>
          </cell>
          <cell r="C2466" t="str">
            <v>UN</v>
          </cell>
          <cell r="D2466">
            <v>6880.58</v>
          </cell>
        </row>
        <row r="2467">
          <cell r="A2467" t="str">
            <v>P.15.000.045618</v>
          </cell>
          <cell r="B2467" t="str">
            <v>Módulo tomada RJ-45 1 posto, referência Alumbra linha Belise ou equivalente</v>
          </cell>
          <cell r="C2467" t="str">
            <v>UN</v>
          </cell>
          <cell r="D2467">
            <v>58.18</v>
          </cell>
        </row>
        <row r="2468">
          <cell r="A2468" t="str">
            <v>P.15.000.046012</v>
          </cell>
          <cell r="B2468" t="str">
            <v>Luminária quadrada de embutir tipo calha aberta com aletas planas para 2 lâmpadas fluorescentes compactas de 18/26W, ref. EDQ-46 da Lumalux, RE227AL da AMES, 1202E27 BC da ARM, PF90-E226 da Lumicenter, PL 688/226 da Prolumi ou equivalente</v>
          </cell>
          <cell r="C2468" t="str">
            <v>UN</v>
          </cell>
          <cell r="D2468">
            <v>61.92</v>
          </cell>
        </row>
        <row r="2469">
          <cell r="A2469" t="str">
            <v>P.15.000.046028</v>
          </cell>
          <cell r="B2469" t="str">
            <v>Projetor retangular fechado, com alojamento para reator, para lâmpada vapor metálico ou de sódio de 150 a 400 W, ref. Tropico TPE3170 ou equivalente</v>
          </cell>
          <cell r="C2469" t="str">
            <v>UN</v>
          </cell>
          <cell r="D2469">
            <v>1232.93</v>
          </cell>
        </row>
        <row r="2470">
          <cell r="A2470" t="str">
            <v>P.15.000.046030</v>
          </cell>
          <cell r="B2470" t="str">
            <v>Braço em tubo de ferro galvanizado a fogo, de 1´ x 1,00m, para fixação de uma luminária externa; ref. Trópico ou equivalente</v>
          </cell>
          <cell r="C2470" t="str">
            <v>UN</v>
          </cell>
          <cell r="D2470">
            <v>73.209999999999994</v>
          </cell>
        </row>
        <row r="2471">
          <cell r="A2471" t="str">
            <v>P.15.000.046031</v>
          </cell>
          <cell r="B2471" t="str">
            <v>Luminária redonda de embutir com difusor recuado para 1 ou 2 lâmpadas fluorescentes compactas de 15/18/20/23/26W; ref. EDR-45 da Lumalux, YEE410 da AMES, ARM99-ML539 C da ARM, PL 613/226 da Prolumi, AL 1761 da Ajalumi ou equivalente</v>
          </cell>
          <cell r="C2471" t="str">
            <v>UN</v>
          </cell>
          <cell r="D2471">
            <v>75.7</v>
          </cell>
        </row>
        <row r="2472">
          <cell r="A2472" t="str">
            <v>P.15.000.046046</v>
          </cell>
          <cell r="B2472" t="str">
            <v>Projetor retangular fechado com aletas, para lâmpada vapor metálico 1000/2000 W, vapor sódio 1000 W; ref. EZ-440-I/2 da Naville ou equivalente</v>
          </cell>
          <cell r="C2472" t="str">
            <v>UN</v>
          </cell>
          <cell r="D2472">
            <v>618.02</v>
          </cell>
        </row>
        <row r="2473">
          <cell r="A2473" t="str">
            <v>P.15.000.046048</v>
          </cell>
          <cell r="B2473" t="str">
            <v>Projetor retangular fechado para lâmpadas vapor metálico e vapor de sódio 250/400W</v>
          </cell>
          <cell r="C2473" t="str">
            <v>UN</v>
          </cell>
          <cell r="D2473">
            <v>456.59</v>
          </cell>
        </row>
        <row r="2474">
          <cell r="A2474" t="str">
            <v>P.15.000.046049</v>
          </cell>
          <cell r="B2474" t="str">
            <v>Projetor cônico fechado, para lâmpadas v. metálico e v. sódio 250/400W, mista 250/500W, ref.TPE320/4 Tropico, DI-295 Repume ou equivalente</v>
          </cell>
          <cell r="C2474" t="str">
            <v>UN</v>
          </cell>
          <cell r="D2474">
            <v>808.43</v>
          </cell>
        </row>
        <row r="2475">
          <cell r="A2475" t="str">
            <v>P.15.000.046050</v>
          </cell>
          <cell r="B2475" t="str">
            <v>Projetor LED modular de 150 a 200W, eficiência minima de 125 l/W, ref. CLF-MP200C da Conexled, HRS-200 da H2xtech, RFL180-B502-002 da LED ou equivalente</v>
          </cell>
          <cell r="C2475" t="str">
            <v>UN</v>
          </cell>
          <cell r="D2475">
            <v>1380.1</v>
          </cell>
        </row>
        <row r="2476">
          <cell r="A2476" t="str">
            <v>P.15.000.046064</v>
          </cell>
          <cell r="B2476" t="str">
            <v>Luminária retangular de sobrepor tipo calha aberta para 2 lâmpadas fluorescentes tubulares de 32W; ref. CF232RB da Ames, AL7951.2FT32 da Ajalumi ou equivalente</v>
          </cell>
          <cell r="C2476" t="str">
            <v>UN</v>
          </cell>
          <cell r="D2476">
            <v>49.16</v>
          </cell>
        </row>
        <row r="2477">
          <cell r="A2477" t="str">
            <v>P.15.000.046068</v>
          </cell>
          <cell r="B2477" t="str">
            <v>Luminária retangular de sobrepor tipo calha aberta para 4 lâmpadas fluorescentes tubulares de 32W, ref. CN10-S432 da Lumicenter ou equivalente</v>
          </cell>
          <cell r="C2477" t="str">
            <v>UN</v>
          </cell>
          <cell r="D2477">
            <v>61.39</v>
          </cell>
        </row>
        <row r="2478">
          <cell r="A2478" t="str">
            <v>P.15.000.046071</v>
          </cell>
          <cell r="B2478" t="str">
            <v>Luminária retangular de sobrepor tipo calha aberta com refletor em alumínio de alto brilho para 2 lâmpadas fluorescentes 32/36W, ref. CS232RF da AMES, CAN03-S232 da Lumicenter, PL 228/24 da Prolumi ou equivalente</v>
          </cell>
          <cell r="C2478" t="str">
            <v>UN</v>
          </cell>
          <cell r="D2478">
            <v>158.44</v>
          </cell>
        </row>
        <row r="2479">
          <cell r="A2479" t="str">
            <v>P.15.000.046093</v>
          </cell>
          <cell r="B2479" t="str">
            <v>Luminária decorativa tipo poste balizador, com altura aproximada de 500mm a 600mm; ref. E210M da Ames Iluminação, 532 FM Lustres, ST222V da Starlumen, Ecoforce ou equivalente</v>
          </cell>
          <cell r="C2479" t="str">
            <v>UN</v>
          </cell>
          <cell r="D2479">
            <v>103.68</v>
          </cell>
        </row>
        <row r="2480">
          <cell r="A2480" t="str">
            <v>P.15.000.046106</v>
          </cell>
          <cell r="B2480" t="str">
            <v>Luminária fechada retangular tipo pétala pequena, com alojamento para reator, ref. DP-2198-01, DP-2198-02 da Projeto ou equivalente</v>
          </cell>
          <cell r="C2480" t="str">
            <v>UN</v>
          </cell>
          <cell r="D2480">
            <v>348.39</v>
          </cell>
        </row>
        <row r="2481">
          <cell r="A2481" t="str">
            <v>P.15.000.046107</v>
          </cell>
          <cell r="B2481" t="str">
            <v>Luminária fechada retangular tipo pétala grande, com alojamento para reator, ref. DP-2305-01 da Projeto</v>
          </cell>
          <cell r="C2481" t="str">
            <v>UN</v>
          </cell>
          <cell r="D2481">
            <v>363.1</v>
          </cell>
        </row>
        <row r="2482">
          <cell r="A2482" t="str">
            <v>P.15.000.046109</v>
          </cell>
          <cell r="B2482" t="str">
            <v>Plafon de plástico e/ou PVC, para acabamento de ponto de luz, com soquete E-27, ref. PF1 ou PF2 da Wetzel</v>
          </cell>
          <cell r="C2482" t="str">
            <v>UN</v>
          </cell>
          <cell r="D2482">
            <v>6.39</v>
          </cell>
        </row>
        <row r="2483">
          <cell r="A2483" t="str">
            <v>P.15.000.046175</v>
          </cell>
          <cell r="B2483" t="str">
            <v>Luminária quadrada de embutir tipo calha aberta refletor e aleta parabólicas em alumínio para 4 lâmpadas fluorescentes 14/16/18W, ref. CE416AL-N da AMES, 101416 BC da ARM, CAA1-E416 da Lumicenter, PL 375/42 da Prolumi ou equivalente</v>
          </cell>
          <cell r="C2483" t="str">
            <v>UN</v>
          </cell>
          <cell r="D2483">
            <v>196.7</v>
          </cell>
        </row>
        <row r="2484">
          <cell r="A2484" t="str">
            <v>P.15.000.046177</v>
          </cell>
          <cell r="B2484" t="str">
            <v>Luminária de embutir redonda com foco orientável e acessórios antiofuscante, para 1 lâmpada dicroica de 50 W, base GZ-10; ref. linha face plana IL0073-GZ Interlight ou equivalente</v>
          </cell>
          <cell r="C2484" t="str">
            <v>UN</v>
          </cell>
          <cell r="D2484">
            <v>36.299999999999997</v>
          </cell>
        </row>
        <row r="2485">
          <cell r="A2485" t="str">
            <v>P.15.000.046347</v>
          </cell>
          <cell r="B2485" t="str">
            <v>Luminária redonda de embutir com refletor em alumínio para 2 lâmpadas fluorescentes compactas duplas de 18/26W, ref. EDR-30 da Lumalux, YE410 da AMES, ARM99-702 C da ARM , PL 613/226 da Prolumi, AL 1501 da Ajalumi ou equivalente</v>
          </cell>
          <cell r="C2485" t="str">
            <v>UN</v>
          </cell>
          <cell r="D2485">
            <v>62.4</v>
          </cell>
        </row>
        <row r="2486">
          <cell r="A2486" t="str">
            <v>P.15.000.046348</v>
          </cell>
          <cell r="B2486" t="str">
            <v>Luminária retangular de embutir assimétrica para 1 lâmpada fluorescente tubular de 14W, ref. FEA-62 da Lumalux, 136114 BC da ARM, FAN03-E114 da Lumicenter, PL 381/114 ASS da Prolumi ou equivalente</v>
          </cell>
          <cell r="C2486" t="str">
            <v>UN</v>
          </cell>
          <cell r="D2486">
            <v>113.28</v>
          </cell>
        </row>
        <row r="2487">
          <cell r="A2487" t="str">
            <v>P.15.000.046349</v>
          </cell>
          <cell r="B2487" t="str">
            <v>Luminária redonda de sobrepor ou pendente com difusor para facho concentrado para 1 lâmpada vapor metálico elipsoidal de 250 / 400W; ref. LI2020C da AMES ou equivalente</v>
          </cell>
          <cell r="C2487" t="str">
            <v>UN</v>
          </cell>
          <cell r="D2487">
            <v>384.48</v>
          </cell>
        </row>
        <row r="2488">
          <cell r="A2488" t="str">
            <v>P.15.000.046351</v>
          </cell>
          <cell r="B2488" t="str">
            <v>Luminária retangular de embutir tipo calha aberta com refletor assimétrico em alumínio para 2 lâmpadas fluorescentes 28/54W, ref. FEA-62 da Lumalux, 136228 BC da ARM, PL 381/228 ASS da Prolumi, FAN03-E228 da Lumicenter ou equivalente</v>
          </cell>
          <cell r="C2488" t="str">
            <v>UN</v>
          </cell>
          <cell r="D2488">
            <v>151.9</v>
          </cell>
        </row>
        <row r="2489">
          <cell r="A2489" t="str">
            <v>P.15.000.046568</v>
          </cell>
          <cell r="B2489" t="str">
            <v>Luminária redonda de sobrepor com difusor em vidro temperado jateado para 1 ou 2 lâmpadas fluorescentes compactas de 18/26W; ref. PFD-03 da Lumalux, YE510G da AMES, ARM99-2018 C da ARM, AL 3001/G da Ajalumi ou equivalente</v>
          </cell>
          <cell r="C2489" t="str">
            <v>UN</v>
          </cell>
          <cell r="D2489">
            <v>70.34</v>
          </cell>
        </row>
        <row r="2490">
          <cell r="A2490" t="str">
            <v>P.15.000.046585</v>
          </cell>
          <cell r="B2490" t="str">
            <v>Luminária industrial pendente refletor prismático sem alojamento para reator, lâmpadas sódio/metálico/mista 150/250/400W, ref. DI-850 e DI-855 da Repume</v>
          </cell>
          <cell r="C2490" t="str">
            <v>UN</v>
          </cell>
          <cell r="D2490">
            <v>164.48</v>
          </cell>
        </row>
        <row r="2491">
          <cell r="A2491" t="str">
            <v>P.15.000.049559</v>
          </cell>
          <cell r="B2491" t="str">
            <v>Laço lateral duplo para cabo 4 15kV</v>
          </cell>
          <cell r="C2491" t="str">
            <v>UN</v>
          </cell>
          <cell r="D2491">
            <v>9.9499999999999993</v>
          </cell>
        </row>
        <row r="2492">
          <cell r="A2492" t="str">
            <v>P.15.000.049560</v>
          </cell>
          <cell r="B2492" t="str">
            <v>Laço pre-formado de topo para cabo CA 4 AWG</v>
          </cell>
          <cell r="C2492" t="str">
            <v>UN</v>
          </cell>
          <cell r="D2492">
            <v>6.25</v>
          </cell>
        </row>
        <row r="2493">
          <cell r="A2493" t="str">
            <v>P.15.000.090205</v>
          </cell>
          <cell r="B2493" t="str">
            <v>Luminária LED quadrada, sobrepor, de 15 a 24W fluxo lum. 1363 a 1800 lm, 220V, temper. de cor 4000 K, difusor prismático transparente; ref. 400-24/1 LED da ARM, EF75-S2000840, difusor leitoso Lumicenter, PL 289/LED18W TL Prolumi ou equivalente</v>
          </cell>
          <cell r="C2493" t="str">
            <v>UN</v>
          </cell>
          <cell r="D2493">
            <v>278.93</v>
          </cell>
        </row>
        <row r="2494">
          <cell r="A2494" t="str">
            <v>P.15.000.090331</v>
          </cell>
          <cell r="B2494" t="str">
            <v>Luminária blindada retangular embutir para lâmpadas vapor sódio 70W, PLE 18/26W; referência comercial Telbra EY 31-2 ou equivalente</v>
          </cell>
          <cell r="C2494" t="str">
            <v>UN</v>
          </cell>
          <cell r="D2494">
            <v>275.31</v>
          </cell>
        </row>
        <row r="2495">
          <cell r="A2495" t="str">
            <v>P.15.000.091173</v>
          </cell>
          <cell r="B2495" t="str">
            <v>Luminária blindada oval de sobrepor em alumínio fundido ou arandela, para lâmpada fluorescente compacta</v>
          </cell>
          <cell r="C2495" t="str">
            <v>UN</v>
          </cell>
          <cell r="D2495">
            <v>102.52</v>
          </cell>
        </row>
        <row r="2496">
          <cell r="A2496" t="str">
            <v>P.15.000.091242</v>
          </cell>
          <cell r="B2496" t="str">
            <v>Luminária blindada de sobrepor ou pendente para 1 lâmpada fluorescente 32/36/40 W, ref. HT 01S132 da Lumicenter ou equivalente</v>
          </cell>
          <cell r="C2496" t="str">
            <v>UN</v>
          </cell>
          <cell r="D2496">
            <v>293.72000000000003</v>
          </cell>
        </row>
        <row r="2497">
          <cell r="A2497" t="str">
            <v>P.15.000.091243</v>
          </cell>
          <cell r="B2497" t="str">
            <v>Luminária blindada de sobrepor ou pendente para 2 lâmpadas fluorescentes 32/36/40 W, ref. HT01S232 da Lumicenter ou equivalente</v>
          </cell>
          <cell r="C2497" t="str">
            <v>UN</v>
          </cell>
          <cell r="D2497">
            <v>230.78</v>
          </cell>
        </row>
        <row r="2498">
          <cell r="A2498" t="str">
            <v>P.15.000.091298</v>
          </cell>
          <cell r="B2498" t="str">
            <v>Luminária retangular de embutir tipo calha fechada com difusor plano em acrílico para 2 lâmpadas fluorescentes de 28/32/36/54W; ref. CE232DL-N da AMES, 152228 LC da ARM, FHT07-E228 da Lumicenter, PL 389/24 TL da Prolumi ou equivalente</v>
          </cell>
          <cell r="C2498" t="str">
            <v>UN</v>
          </cell>
          <cell r="D2498">
            <v>164.12</v>
          </cell>
        </row>
        <row r="2499">
          <cell r="A2499" t="str">
            <v>P.15.000.091336</v>
          </cell>
          <cell r="B2499" t="str">
            <v>Luminária retangular de sobrepor tipo calha fechada difusor em acrílico translúcido p/2 lâmpadas fluorescentes 28/32/36/54W, ref. L40S232B AMES, 750228 LC da ARM, FHT05-S228 Lumicenter, PL 289/24 TL Prolumi, AL 7551.2FT28 Ajalumi ou equivalente</v>
          </cell>
          <cell r="C2499" t="str">
            <v>UN</v>
          </cell>
          <cell r="D2499">
            <v>162.02000000000001</v>
          </cell>
        </row>
        <row r="2500">
          <cell r="A2500" t="str">
            <v>P.15.000.092173</v>
          </cell>
          <cell r="B2500" t="str">
            <v>Luminária pública fechada pétala pequena em alumínio fundido, refrator lente em vidro temperado, ref. DI-1031V da Repume, LX-17/3 da Lumel ou equivalente</v>
          </cell>
          <cell r="C2500" t="str">
            <v>UN</v>
          </cell>
          <cell r="D2500">
            <v>557.39</v>
          </cell>
        </row>
        <row r="2501">
          <cell r="A2501" t="str">
            <v>P.15.000.092174</v>
          </cell>
          <cell r="B2501" t="str">
            <v>Suporte tubular de fixação em poste para 1 luminária tipo pétala; ref. TPC 105/1-0° da Trópico, DTS-1-60 da Repume, SUP-1 da AMES, RCA Lâmpadas, SB-1 Reto da Induspar ou equivalente</v>
          </cell>
          <cell r="C2501" t="str">
            <v>UN</v>
          </cell>
          <cell r="D2501">
            <v>87.01</v>
          </cell>
        </row>
        <row r="2502">
          <cell r="A2502" t="str">
            <v>P.15.000.092175</v>
          </cell>
          <cell r="B2502" t="str">
            <v>Suporte tubular de fixação em poste para 2 luminárias tipo pétala; ref. TPC 105/2-180° da Trópico, DTS-2-60 da Repume, SUP-02 da AMES, RCA lâmpadas, SB-2 Angular da Induspar ou equivalente</v>
          </cell>
          <cell r="C2502" t="str">
            <v>UN</v>
          </cell>
          <cell r="D2502">
            <v>115.72</v>
          </cell>
        </row>
        <row r="2503">
          <cell r="A2503" t="str">
            <v>P.16.000.067001</v>
          </cell>
          <cell r="B2503" t="str">
            <v>Bloco autônomo de iluminação de emergência LED, autonomia de 3 horas, equipado com 2 faróis, fluxo luminoso 2.000 até 3.000 lúmens; ref. FAE-LED216 da KBR, Bloco de 3000 lumens da Segurimax ou equivalente</v>
          </cell>
          <cell r="C2503" t="str">
            <v>UN</v>
          </cell>
          <cell r="D2503">
            <v>286.68</v>
          </cell>
        </row>
        <row r="2504">
          <cell r="A2504" t="str">
            <v>P.16.000.067004</v>
          </cell>
          <cell r="B2504" t="str">
            <v>Luminária de emergência LED sobrepor, teto ou parede (frontral/ lateral), dupla face, autonomia mínima 2 horas, 30/35 lúmens, bivolt 110/220V, bateria recarregável; ref. Iluminim, Intelbras, Segurimax ou equivalente</v>
          </cell>
          <cell r="C2504" t="str">
            <v>UN</v>
          </cell>
          <cell r="D2504">
            <v>76.33</v>
          </cell>
        </row>
        <row r="2505">
          <cell r="A2505" t="str">
            <v>P.16.000.091001</v>
          </cell>
          <cell r="B2505" t="str">
            <v>Módulo para adaptação de luminária de emergência, autonomia 90 minutos para lâmpada fluorescente de 32W</v>
          </cell>
          <cell r="C2505" t="str">
            <v>UN</v>
          </cell>
          <cell r="D2505">
            <v>258.45999999999998</v>
          </cell>
        </row>
        <row r="2506">
          <cell r="A2506" t="str">
            <v>P.16.000.091030</v>
          </cell>
          <cell r="B2506" t="str">
            <v>Central de detecção e alarme de incêndio, autonomia de 1 hora para 12 laços, 220V/12V</v>
          </cell>
          <cell r="C2506" t="str">
            <v>UN</v>
          </cell>
          <cell r="D2506">
            <v>720.52</v>
          </cell>
        </row>
        <row r="2507">
          <cell r="A2507" t="str">
            <v>P.16.000.091342</v>
          </cell>
          <cell r="B2507" t="str">
            <v>Central para iluminação de emergência, completa (incluso 9 baterias de 150A - 1h30min), de 5000 a 7500 W, ref. UNILAMP USE 110/7000 Unitron ou equivalente</v>
          </cell>
          <cell r="C2507" t="str">
            <v>UN</v>
          </cell>
          <cell r="D2507">
            <v>26173.84</v>
          </cell>
        </row>
        <row r="2508">
          <cell r="A2508" t="str">
            <v>P.16.000.091345</v>
          </cell>
          <cell r="B2508" t="str">
            <v>Luminária para unidade centralizada de sobrepor, completa, com lâmpada fluorescente de 15W, PL 15W,  ref. G45 da Gevi gamma ou equivalente</v>
          </cell>
          <cell r="C2508" t="str">
            <v>UN</v>
          </cell>
          <cell r="D2508">
            <v>87.15</v>
          </cell>
        </row>
        <row r="2509">
          <cell r="A2509" t="str">
            <v>P.16.000.091551</v>
          </cell>
          <cell r="B2509" t="str">
            <v>Central de iluminação de emergência com autonomia de 1 hora até 240W, ref. BF/42 da unilamp, ILU300P/12V da Gevi Gamma, CIE 12/360 da Aureon ou equivalente</v>
          </cell>
          <cell r="C2509" t="str">
            <v>UN</v>
          </cell>
          <cell r="D2509">
            <v>827.82</v>
          </cell>
        </row>
        <row r="2510">
          <cell r="A2510" t="str">
            <v>P.17.000.030001</v>
          </cell>
          <cell r="B2510" t="str">
            <v>Unidade gerenciadora digital de vídeo em rede (NVR) de até 8 câmeras IP em Full HD a 30FPS, armazenamento de 6 TB, 1 interface de rede Fast Ethernet; ref. NVD 1008 P da Intelbras ou equivalente</v>
          </cell>
          <cell r="C2510" t="str">
            <v>UN</v>
          </cell>
          <cell r="D2510">
            <v>1253.77</v>
          </cell>
        </row>
        <row r="2511">
          <cell r="A2511" t="str">
            <v>P.17.000.030003</v>
          </cell>
          <cell r="B2511" t="str">
            <v>Unidade gerenciadora digital de vídeo em rede (NVR) de até 16 câmeras IP em Full HD a 30FPS, armazen. de 12 TB, 1 interface de rede Gigabit Ethernet e 4 entradas de alarme; ref. NVD 3016 P da Intelbras ou equivalente</v>
          </cell>
          <cell r="C2511" t="str">
            <v>UN</v>
          </cell>
          <cell r="D2511">
            <v>1584.12</v>
          </cell>
        </row>
        <row r="2512">
          <cell r="A2512" t="str">
            <v>P.17.000.030005</v>
          </cell>
          <cell r="B2512" t="str">
            <v>Unidade gerenciadora digital de vídeo em rede (NVR) de até 32 câmeras IP em Full HD a 30FPS, para armazenamento de 48 TB, 2 interface de rede Gigabit Ethernet e 16 entradas de alarme; referência NVD 7032 da Intelbras ou equivalente</v>
          </cell>
          <cell r="C2512" t="str">
            <v>UN</v>
          </cell>
          <cell r="D2512">
            <v>3874.63</v>
          </cell>
        </row>
        <row r="2513">
          <cell r="A2513" t="str">
            <v>P.17.000.030502</v>
          </cell>
          <cell r="B2513" t="str">
            <v>Fonte de alimentação chaveada universal (bivolt), com saída de 24V 1,5A 35W; reerência comercial LRS-35-24 da Mean Well, I20667 Metaltex ou equivalente</v>
          </cell>
          <cell r="C2513" t="str">
            <v>UN</v>
          </cell>
          <cell r="D2513">
            <v>172.08</v>
          </cell>
        </row>
        <row r="2514">
          <cell r="A2514" t="str">
            <v>P.17.000.030515</v>
          </cell>
          <cell r="B2514" t="str">
            <v>Rack fechado de piso padrão metálico, 19 x 44 Us x 770 mm</v>
          </cell>
          <cell r="C2514" t="str">
            <v>UN</v>
          </cell>
          <cell r="D2514">
            <v>2534.21</v>
          </cell>
        </row>
        <row r="2515">
          <cell r="A2515" t="str">
            <v>P.17.000.030518</v>
          </cell>
          <cell r="B2515" t="str">
            <v>Guia organizadora de cabos para rack, 19´ 1 U</v>
          </cell>
          <cell r="C2515" t="str">
            <v>UN</v>
          </cell>
          <cell r="D2515">
            <v>19.41</v>
          </cell>
        </row>
        <row r="2516">
          <cell r="A2516" t="str">
            <v>P.17.000.030520</v>
          </cell>
          <cell r="B2516" t="str">
            <v>Rack fechado, ventilado padrão metálico, 19 x 20 Us x 470 mm, ref. Carthom´s</v>
          </cell>
          <cell r="C2516" t="str">
            <v>UN</v>
          </cell>
          <cell r="D2516">
            <v>1303.69</v>
          </cell>
        </row>
        <row r="2517">
          <cell r="A2517" t="str">
            <v>P.17.000.030522</v>
          </cell>
          <cell r="B2517" t="str">
            <v>Rack fechado padrão metálico, 19 x 12 Us x 470 mm</v>
          </cell>
          <cell r="C2517" t="str">
            <v>UN</v>
          </cell>
          <cell r="D2517">
            <v>843.13</v>
          </cell>
        </row>
        <row r="2518">
          <cell r="A2518" t="str">
            <v>P.17.000.030523</v>
          </cell>
          <cell r="B2518" t="str">
            <v>Bandeja fixa para rack, 19´ x 500 mm</v>
          </cell>
          <cell r="C2518" t="str">
            <v>UN</v>
          </cell>
          <cell r="D2518">
            <v>81.52</v>
          </cell>
        </row>
        <row r="2519">
          <cell r="A2519" t="str">
            <v>P.17.000.030524</v>
          </cell>
          <cell r="B2519" t="str">
            <v>Bandeja fixa para rack, 19" x 800 mm</v>
          </cell>
          <cell r="C2519" t="str">
            <v>UN</v>
          </cell>
          <cell r="D2519">
            <v>108.96</v>
          </cell>
        </row>
        <row r="2520">
          <cell r="A2520" t="str">
            <v>P.17.000.030525</v>
          </cell>
          <cell r="B2520" t="str">
            <v>Bandeja deslizante para rack, 19´ x 800 mm</v>
          </cell>
          <cell r="C2520" t="str">
            <v>UN</v>
          </cell>
          <cell r="D2520">
            <v>166.3</v>
          </cell>
        </row>
        <row r="2521">
          <cell r="A2521" t="str">
            <v>P.17.000.030531</v>
          </cell>
          <cell r="B2521" t="str">
            <v>Guia organizadora de cabos para rack, 19´ 2 U</v>
          </cell>
          <cell r="C2521" t="str">
            <v>UN</v>
          </cell>
          <cell r="D2521">
            <v>36.22</v>
          </cell>
        </row>
        <row r="2522">
          <cell r="A2522" t="str">
            <v>P.17.000.030537</v>
          </cell>
          <cell r="B2522" t="str">
            <v>Detector ou sensor de gás liquefeito (GLP), gás natural (GN) ou derivados de metano, endereçável; ref. Gevi gamma, AFDG2E da Abafire, AGD da Contech, IL022 da Aerot, MGC1000 da Minipa ou equivalente</v>
          </cell>
          <cell r="C2522" t="str">
            <v>UN</v>
          </cell>
          <cell r="D2522">
            <v>429.48</v>
          </cell>
        </row>
        <row r="2523">
          <cell r="A2523" t="str">
            <v>P.17.000.030538</v>
          </cell>
          <cell r="B2523" t="str">
            <v>Painel repetidor de detecção e alarme de incêndio tipo endereçável</v>
          </cell>
          <cell r="C2523" t="str">
            <v>UN</v>
          </cell>
          <cell r="D2523">
            <v>1287.92</v>
          </cell>
        </row>
        <row r="2524">
          <cell r="A2524" t="str">
            <v>P.17.000.030550</v>
          </cell>
          <cell r="B2524" t="str">
            <v>Alarme hidráulico com gongo, cobertura e corpo em alumínio fundido ASTM-B-209, pintado na cor vermelha; ref. Reliablel, Skop ou equivalente</v>
          </cell>
          <cell r="C2524" t="str">
            <v>UN</v>
          </cell>
          <cell r="D2524">
            <v>1008.42</v>
          </cell>
        </row>
        <row r="2525">
          <cell r="A2525" t="str">
            <v>P.17.000.030555</v>
          </cell>
          <cell r="B2525" t="str">
            <v>Módulo isolador, módulo endereçador para audiovisual; ref. LSC-ISO da Global Fire, IRC485T03 da Tecnohold, IDL 520 da Intelbras, MIC-E 02251 da Ilumac ou equivalente</v>
          </cell>
          <cell r="C2525" t="str">
            <v>UN</v>
          </cell>
          <cell r="D2525">
            <v>193.78</v>
          </cell>
        </row>
        <row r="2526">
          <cell r="A2526" t="str">
            <v>P.17.000.030562</v>
          </cell>
          <cell r="B2526" t="str">
            <v>Câmera fixa colorida compacta, resolução 1/3 Megapixels, tipo mini com lente varifocal, para áreas internas e externas; ref. VIP S3120 IP mini Bullet 1.3MP da Intelbras, IP GSIP1300TVP Bullet da Giga ou equivalente</v>
          </cell>
          <cell r="C2526" t="str">
            <v>UN</v>
          </cell>
          <cell r="D2526">
            <v>951.1</v>
          </cell>
        </row>
        <row r="2527">
          <cell r="A2527" t="str">
            <v>P.17.000.030563</v>
          </cell>
          <cell r="B2527" t="str">
            <v>Câmera Dome IP HD 1.3MP, para áreas internas e externas, função WDR, com lente varifocal, possui função SIP (vídeo chamadas); ref. IP Dome HD VIP E4220Z da Intelbras, GV EDR2100-0F da Geovision ou equivalente</v>
          </cell>
          <cell r="C2527" t="str">
            <v>UN</v>
          </cell>
          <cell r="D2527">
            <v>3593.61</v>
          </cell>
        </row>
        <row r="2528">
          <cell r="A2528" t="str">
            <v>P.17.000.030575</v>
          </cell>
          <cell r="B2528" t="str">
            <v>Câmera fixa com domo e suporte de fixação, sensor de imagem CMOS, função WDR e IP 66; ref. NDI-50022-V3 da Bosch ou equivalente</v>
          </cell>
          <cell r="C2528" t="str">
            <v>UN</v>
          </cell>
          <cell r="D2528">
            <v>10279.08</v>
          </cell>
        </row>
        <row r="2529">
          <cell r="A2529" t="str">
            <v>P.17.000.030578</v>
          </cell>
          <cell r="B2529" t="str">
            <v>Switch Gigabit para servidor central com 24 portas PoE frontais e 2 portas SFP, capacidade de 10 / 100 / 1000 MBPS; ref. WS-C2960X-24PD-L da Cisco, N2024P da Dell, JL255A 2930F da HP Aruba ou equivalente</v>
          </cell>
          <cell r="C2529" t="str">
            <v>UN</v>
          </cell>
          <cell r="D2529">
            <v>14944.13</v>
          </cell>
        </row>
        <row r="2530">
          <cell r="A2530" t="str">
            <v>P.17.000.030580</v>
          </cell>
          <cell r="B2530" t="str">
            <v>Unidade de disco rígido (HD) externo de 5 TB</v>
          </cell>
          <cell r="C2530" t="str">
            <v>UN</v>
          </cell>
          <cell r="D2530">
            <v>1619.04</v>
          </cell>
        </row>
        <row r="2531">
          <cell r="A2531" t="str">
            <v>P.17.000.030581</v>
          </cell>
          <cell r="B2531" t="str">
            <v>Bandeja deslizante para Rack de 19" padrão, com profundidade de 770 mm</v>
          </cell>
          <cell r="C2531" t="str">
            <v>UN</v>
          </cell>
          <cell r="D2531">
            <v>165.64</v>
          </cell>
        </row>
        <row r="2532">
          <cell r="A2532" t="str">
            <v>P.17.000.030583</v>
          </cell>
          <cell r="B2532" t="str">
            <v>Estação de trabalho "WorkStation" para central de monitoramento com até 3 monitores, memória RAM de 8 GB; referência T3620 MT da empresa Dell ou equivalente</v>
          </cell>
          <cell r="C2532" t="str">
            <v>CJ</v>
          </cell>
          <cell r="D2532">
            <v>10522.6</v>
          </cell>
        </row>
        <row r="2533">
          <cell r="A2533" t="str">
            <v>P.17.000.030586</v>
          </cell>
          <cell r="B2533" t="str">
            <v>Mesa controladora híbrida para até 32 câmeras IPs com teclado e joystick, compatível com sistema de CFTV, IP ou analógico; ref. modelo VTN-2000 da Intelbras ou equivalente</v>
          </cell>
          <cell r="C2533" t="str">
            <v>UN</v>
          </cell>
          <cell r="D2533">
            <v>4347.46</v>
          </cell>
        </row>
        <row r="2534">
          <cell r="A2534" t="str">
            <v>P.17.000.030587</v>
          </cell>
          <cell r="B2534" t="str">
            <v>Estação de monitoramento "WorkStation" para até 3 monitores, memória RAM de 16 GB DDR4, Placa de vídeo 5 GB DD5; ref. Z4 da marca HP ou equivalente</v>
          </cell>
          <cell r="C2534" t="str">
            <v>CJ</v>
          </cell>
          <cell r="D2534">
            <v>15906.31</v>
          </cell>
        </row>
        <row r="2535">
          <cell r="A2535" t="str">
            <v>P.17.000.030600</v>
          </cell>
          <cell r="B2535" t="str">
            <v>Central de pabx híbrida de telefonia para 8 linhas tronco e 128 ramais (digital e analógico), recurso PBX-Networking, ref. KX-TDE600 IP Panasonic ou equivalente</v>
          </cell>
          <cell r="C2535" t="str">
            <v>CJ</v>
          </cell>
          <cell r="D2535">
            <v>71823.3</v>
          </cell>
        </row>
        <row r="2536">
          <cell r="A2536" t="str">
            <v>P.17.000.030601</v>
          </cell>
          <cell r="B2536" t="str">
            <v>Central de pabx híbrida de telefonia para 8 linhas tronco+128 ramais (digital e analógico); ref. Impacta 220 Intelbras, Impacta 300 Intelbras ou equivalente</v>
          </cell>
          <cell r="C2536" t="str">
            <v>CJ</v>
          </cell>
          <cell r="D2536">
            <v>33287.699999999997</v>
          </cell>
        </row>
        <row r="2537">
          <cell r="A2537" t="str">
            <v>P.17.000.030603</v>
          </cell>
          <cell r="B2537" t="str">
            <v>Central de pabx para 2 linhas e 8 ramais; ref. Conecta + da Intelbras, incluso o kit de mais 1 placa de 4 ramais e 1 placa Disa de atendimento automático</v>
          </cell>
          <cell r="C2537" t="str">
            <v>UN</v>
          </cell>
          <cell r="D2537">
            <v>1490.4</v>
          </cell>
        </row>
        <row r="2538">
          <cell r="A2538" t="str">
            <v>P.17.000.030700</v>
          </cell>
          <cell r="B2538" t="str">
            <v>Sinalizador audiovisual endereçável com LEDs pulsantes do tipo flash, ref. SAV-E da Firemac, VALKYRIE A da Global Fire ou equivalente</v>
          </cell>
          <cell r="C2538" t="str">
            <v>UN</v>
          </cell>
          <cell r="D2538">
            <v>423.84</v>
          </cell>
        </row>
        <row r="2539">
          <cell r="A2539" t="str">
            <v>P.17.000.030701</v>
          </cell>
          <cell r="B2539" t="str">
            <v>Chave de fluxo para ar</v>
          </cell>
          <cell r="C2539" t="str">
            <v>UN</v>
          </cell>
          <cell r="D2539">
            <v>251.17</v>
          </cell>
        </row>
        <row r="2540">
          <cell r="A2540" t="str">
            <v>P.17.000.030702</v>
          </cell>
          <cell r="B2540" t="str">
            <v>Repetidor de Sinal I/I e V/I</v>
          </cell>
          <cell r="C2540" t="str">
            <v>UN</v>
          </cell>
          <cell r="D2540">
            <v>1663.22</v>
          </cell>
        </row>
        <row r="2541">
          <cell r="A2541" t="str">
            <v>P.17.000.030703</v>
          </cell>
          <cell r="B2541" t="str">
            <v>Sensor de temperatura ambiente PT100 2 fios</v>
          </cell>
          <cell r="C2541" t="str">
            <v>UN</v>
          </cell>
          <cell r="D2541">
            <v>179.58</v>
          </cell>
        </row>
        <row r="2542">
          <cell r="A2542" t="str">
            <v>P.17.000.030704</v>
          </cell>
          <cell r="B2542" t="str">
            <v>Transmissor de pressão diferencial, operação de 0 a 750 Pa</v>
          </cell>
          <cell r="C2542" t="str">
            <v>UN</v>
          </cell>
          <cell r="D2542">
            <v>1134.92</v>
          </cell>
        </row>
        <row r="2543">
          <cell r="A2543" t="str">
            <v>P.17.000.030705</v>
          </cell>
          <cell r="B2543" t="str">
            <v>Controlador lógico programável 16 entradas/16 saídas</v>
          </cell>
          <cell r="C2543" t="str">
            <v>UN</v>
          </cell>
          <cell r="D2543">
            <v>3672.11</v>
          </cell>
        </row>
        <row r="2544">
          <cell r="A2544" t="str">
            <v>P.17.000.030706</v>
          </cell>
          <cell r="B2544" t="str">
            <v>Módulo de expansão para 8 canais de entrada analógica</v>
          </cell>
          <cell r="C2544" t="str">
            <v>UN</v>
          </cell>
          <cell r="D2544">
            <v>4374.13</v>
          </cell>
        </row>
        <row r="2545">
          <cell r="A2545" t="str">
            <v>P.17.000.030707</v>
          </cell>
          <cell r="B2545" t="str">
            <v>Módulo de expansão para 8 de entradas e saídas digitais</v>
          </cell>
          <cell r="C2545" t="str">
            <v>UN</v>
          </cell>
          <cell r="D2545">
            <v>752.38</v>
          </cell>
        </row>
        <row r="2546">
          <cell r="A2546" t="str">
            <v>P.17.000.030708</v>
          </cell>
          <cell r="B2546" t="str">
            <v>Módulos de expansão para 4 canais de saídas analógicas</v>
          </cell>
          <cell r="C2546" t="str">
            <v>UN</v>
          </cell>
          <cell r="D2546">
            <v>2951.76</v>
          </cell>
        </row>
        <row r="2547">
          <cell r="A2547" t="str">
            <v>P.17.000.030710</v>
          </cell>
          <cell r="B2547" t="str">
            <v>Termostato de segurança 90-110C, ref. BT-TRL-90110 da Slic Equipamentos, LS1 da Actua Controls ou equivalente</v>
          </cell>
          <cell r="C2547" t="str">
            <v>UN</v>
          </cell>
          <cell r="D2547">
            <v>69.81</v>
          </cell>
        </row>
        <row r="2548">
          <cell r="A2548" t="str">
            <v>P.17.000.030711</v>
          </cell>
          <cell r="B2548" t="str">
            <v>Transmissor de pressão compacto, escala de pressão de 0 A 10 BAR, sinal de saída de 4 - 20 MA; ref. MBS1700 da Danfos, PX119 da Omega, RTP-420 da Rücken ou equivalente</v>
          </cell>
          <cell r="C2548" t="str">
            <v>UN</v>
          </cell>
          <cell r="D2548">
            <v>1067.1400000000001</v>
          </cell>
        </row>
        <row r="2549">
          <cell r="A2549" t="str">
            <v>P.17.000.030712</v>
          </cell>
          <cell r="B2549" t="str">
            <v>Transmissor de temperatura/umidade para dutos 3% 4-20 mA, ref. RHP-3D11 da Slic equipamentos, ou equivalente</v>
          </cell>
          <cell r="C2549" t="str">
            <v>UN</v>
          </cell>
          <cell r="D2549">
            <v>1996.02</v>
          </cell>
        </row>
        <row r="2550">
          <cell r="A2550" t="str">
            <v>P.17.000.030715</v>
          </cell>
          <cell r="B2550" t="str">
            <v>Termostato para aquecimento ou refrigeração com programação horária, referência comercial Full Gauge ou equivalente</v>
          </cell>
          <cell r="C2550" t="str">
            <v>UN</v>
          </cell>
          <cell r="D2550">
            <v>438.78</v>
          </cell>
        </row>
        <row r="2551">
          <cell r="A2551" t="str">
            <v>P.17.000.030716</v>
          </cell>
          <cell r="B2551" t="str">
            <v>Poço Termométrico em alumínio com haste de 30mm e rosca 1/2" npt, ref. Comercial: Full Gauge ou equivalente</v>
          </cell>
          <cell r="C2551" t="str">
            <v>UN</v>
          </cell>
          <cell r="D2551">
            <v>56.7</v>
          </cell>
        </row>
        <row r="2552">
          <cell r="A2552" t="str">
            <v>P.17.000.031477</v>
          </cell>
          <cell r="B2552" t="str">
            <v>Ponto de acesso de dados (Acess Point), para acesso em rede local sem fio, ref. com.: EAP245-AC1750-V1 da TP-Link, WAP150 da Cisco, DAP-2610 da D-Link ou equivalente</v>
          </cell>
          <cell r="C2552" t="str">
            <v>UN</v>
          </cell>
          <cell r="D2552">
            <v>1066.54</v>
          </cell>
        </row>
        <row r="2553">
          <cell r="A2553" t="str">
            <v>P.17.000.031489</v>
          </cell>
          <cell r="B2553" t="str">
            <v>Central de pabx híbrida de telefonia para 8 linhas tronco e 24 a 32 ramais (digital e analógico); ref. Intelbras Impacta 40 /68i, Panasonic KXTES 32 ou equivalente</v>
          </cell>
          <cell r="C2553" t="str">
            <v>CJ</v>
          </cell>
          <cell r="D2553">
            <v>6791.31</v>
          </cell>
        </row>
        <row r="2554">
          <cell r="A2554" t="str">
            <v>P.17.000.031490</v>
          </cell>
          <cell r="B2554" t="str">
            <v>Switch Gigabit 24 portas 10/100/1000 Base TX Layer 2 mínimo com porta de saída em fibra</v>
          </cell>
          <cell r="C2554" t="str">
            <v>UN</v>
          </cell>
          <cell r="D2554">
            <v>2918.97</v>
          </cell>
        </row>
        <row r="2555">
          <cell r="A2555" t="str">
            <v>P.17.000.031495</v>
          </cell>
          <cell r="B2555" t="str">
            <v>Video porteiro eletrônico colorido com um interfone; referência comercial HDL 90.02.01.033, 90.02.01.700 ou equivalente</v>
          </cell>
          <cell r="C2555" t="str">
            <v>CJ</v>
          </cell>
          <cell r="D2555">
            <v>1389.38</v>
          </cell>
        </row>
        <row r="2556">
          <cell r="A2556" t="str">
            <v>P.17.000.035701</v>
          </cell>
          <cell r="B2556" t="str">
            <v>Porteiro eletrônico com 1 interfone, ref. Amelco AM-M100</v>
          </cell>
          <cell r="C2556" t="str">
            <v>CJ</v>
          </cell>
          <cell r="D2556">
            <v>195.22</v>
          </cell>
        </row>
        <row r="2557">
          <cell r="A2557" t="str">
            <v>P.17.000.035705</v>
          </cell>
          <cell r="B2557" t="str">
            <v>Sistema eletrônico de automatização de portão deslizante, para esforço maior de 800kg e até 1400 kg, mono 220 V, com 3 controles de acesso; ref. DZ IND 1500 / EURUS 2000 da PPA ou equivalente - instalado</v>
          </cell>
          <cell r="C2557" t="str">
            <v>CJ</v>
          </cell>
          <cell r="D2557">
            <v>5576.6</v>
          </cell>
        </row>
        <row r="2558">
          <cell r="A2558" t="str">
            <v>P.17.000.035713</v>
          </cell>
          <cell r="B2558" t="str">
            <v>Sistema eletrônico de automatização de portão deslizante, para esforços até 800 kg, mono 220 V, com 2 controles de acesso; ref. DZ4 DK 1/3hp da Rossi ou equivalente - instalado</v>
          </cell>
          <cell r="C2558" t="str">
            <v>CJ</v>
          </cell>
          <cell r="D2558">
            <v>2944.27</v>
          </cell>
        </row>
        <row r="2559">
          <cell r="A2559" t="str">
            <v>P.17.000.037603</v>
          </cell>
          <cell r="B2559" t="str">
            <v>Sistema de alarme PNE com indicador audiovisual, com fio, com etiquetas informativas em alumínio com impressão UV e adesivos, resistente às intempéries conforme NBR 9050/2015, para pessoas com mobilidade reduzida ou cadeirante</v>
          </cell>
          <cell r="C2559" t="str">
            <v>CJ</v>
          </cell>
          <cell r="D2559">
            <v>283.14999999999998</v>
          </cell>
        </row>
        <row r="2560">
          <cell r="A2560" t="str">
            <v>P.17.000.037604</v>
          </cell>
          <cell r="B2560" t="str">
            <v>Sistema de alarme PNE com indicador audiovisual, sem fio (Wireless), com etiquetas informativas em alumínio com impressão UV e adesivos, resistente às intempéries conforme NBR 9050/2015, para pessoas com mobilidade reduzida ou cadeirante</v>
          </cell>
          <cell r="C2560" t="str">
            <v>CJ</v>
          </cell>
          <cell r="D2560">
            <v>701.23</v>
          </cell>
        </row>
        <row r="2561">
          <cell r="A2561" t="str">
            <v>P.17.000.041097</v>
          </cell>
          <cell r="B2561" t="str">
            <v>Inversor de frequência, com potência de 50 CV, 220 volts, referência Weg ou equivalente</v>
          </cell>
          <cell r="C2561" t="str">
            <v>UN</v>
          </cell>
          <cell r="D2561">
            <v>29725.23</v>
          </cell>
        </row>
        <row r="2562">
          <cell r="A2562" t="str">
            <v>P.17.000.041098</v>
          </cell>
          <cell r="B2562" t="str">
            <v>Inversor de frequência, com potência de 25 a 30 CV, referência Weg ou equivalente</v>
          </cell>
          <cell r="C2562" t="str">
            <v>UN</v>
          </cell>
          <cell r="D2562">
            <v>16465.22</v>
          </cell>
        </row>
        <row r="2563">
          <cell r="A2563" t="str">
            <v>P.17.000.041119</v>
          </cell>
          <cell r="B2563" t="str">
            <v>Dispositivo de partida ´Soft Starter´ para motor 220 V, trifásico de 40cv, ref. SSW070130T5SZ da Weg ou equivalente</v>
          </cell>
          <cell r="C2563" t="str">
            <v>UN</v>
          </cell>
          <cell r="D2563">
            <v>4923.82</v>
          </cell>
        </row>
        <row r="2564">
          <cell r="A2564" t="str">
            <v>P.17.000.041120</v>
          </cell>
          <cell r="B2564" t="str">
            <v>Dispositivo Soft Starter para motor 15 cv, trifásico 220 V, ref. SSW070045T5SZ da Weg ou equivalente</v>
          </cell>
          <cell r="C2564" t="str">
            <v>UN</v>
          </cell>
          <cell r="D2564">
            <v>2528.81</v>
          </cell>
        </row>
        <row r="2565">
          <cell r="A2565" t="str">
            <v>P.17.000.041121</v>
          </cell>
          <cell r="B2565" t="str">
            <v>Dispositivo Soft Starter para motor 25 cv, trifásico 220 V, ref. SSW070085T5SZ da Weg ou equivalente</v>
          </cell>
          <cell r="C2565" t="str">
            <v>UN</v>
          </cell>
          <cell r="D2565">
            <v>3811.13</v>
          </cell>
        </row>
        <row r="2566">
          <cell r="A2566" t="str">
            <v>P.17.000.042200</v>
          </cell>
          <cell r="B2566" t="str">
            <v>Inversor de frequência para variação de velocidade em motores, potência de 0,25 a 20 cv; ref. CFW500D31P0T4DB20 da Weg ou equivalente</v>
          </cell>
          <cell r="C2566" t="str">
            <v>UN</v>
          </cell>
          <cell r="D2566">
            <v>7628.58</v>
          </cell>
        </row>
        <row r="2567">
          <cell r="A2567" t="str">
            <v>P.17.000.042462</v>
          </cell>
          <cell r="B2567" t="str">
            <v>Alarme sonoro bitonal de 220V, para painel de comando; ref. 104/220 B Cutler Hammer ou equivalente</v>
          </cell>
          <cell r="C2567" t="str">
            <v>UN</v>
          </cell>
          <cell r="D2567">
            <v>434.84</v>
          </cell>
        </row>
        <row r="2568">
          <cell r="A2568" t="str">
            <v>P.17.000.042521</v>
          </cell>
          <cell r="B2568" t="str">
            <v>Detector óptico de fumaça endereçável, com base de fixação, ref. BH-300 da Kidde, Protege ou equivalente</v>
          </cell>
          <cell r="C2568" t="str">
            <v>UN</v>
          </cell>
          <cell r="D2568">
            <v>198.24</v>
          </cell>
        </row>
        <row r="2569">
          <cell r="A2569" t="str">
            <v>P.17.000.042522</v>
          </cell>
          <cell r="B2569" t="str">
            <v>Distribuidor interno óptico para 1 U 24 fibras (DIO) B48, para montagem em rack 19"/ 23"</v>
          </cell>
          <cell r="C2569" t="str">
            <v>UN</v>
          </cell>
          <cell r="D2569">
            <v>715.33</v>
          </cell>
        </row>
        <row r="2570">
          <cell r="A2570" t="str">
            <v>P.17.000.042523</v>
          </cell>
          <cell r="B2570" t="str">
            <v>Adaptador, modelo MM (62,5) SC-SPC, MM (62,5) LC-SPC ou MM (62,5) ST-ST-SPC ou equivalente, para distribuidor interno óptico 24 fibras (DIO) B48</v>
          </cell>
          <cell r="C2570" t="str">
            <v>UN</v>
          </cell>
          <cell r="D2570">
            <v>105.47</v>
          </cell>
        </row>
        <row r="2571">
          <cell r="A2571" t="str">
            <v>P.17.000.042527</v>
          </cell>
          <cell r="B2571" t="str">
            <v>Protetor de surto para bloco de distribuição, referência MPDG Slim RG / MPDG Slim RS da Bargoa, MP-R-CC (G) da Clamper ou equivalente</v>
          </cell>
          <cell r="C2571" t="str">
            <v>UN</v>
          </cell>
          <cell r="D2571">
            <v>19.489999999999998</v>
          </cell>
        </row>
        <row r="2572">
          <cell r="A2572" t="str">
            <v>P.17.000.042538</v>
          </cell>
          <cell r="B2572" t="str">
            <v>Divisor interno com 1 entrada e 2 saídas 75 Ohms, ref. WDI/275 Wadt ou equivalente</v>
          </cell>
          <cell r="C2572" t="str">
            <v>UN</v>
          </cell>
          <cell r="D2572">
            <v>8.59</v>
          </cell>
        </row>
        <row r="2573">
          <cell r="A2573" t="str">
            <v>P.17.000.042539</v>
          </cell>
          <cell r="B2573" t="str">
            <v>Divisor interno com 1 entrada e 4 saídas 75 Ohms, ref. WDI/475 Wadt ou equivalente</v>
          </cell>
          <cell r="C2573" t="str">
            <v>UN</v>
          </cell>
          <cell r="D2573">
            <v>12.64</v>
          </cell>
        </row>
        <row r="2574">
          <cell r="A2574" t="str">
            <v>P.17.000.042541</v>
          </cell>
          <cell r="B2574" t="str">
            <v>Amplificador de potência, 50 dB, para VHF e CATV, frequência 40 a 550 MHz, ref. WCATV Wadt ou equivalente</v>
          </cell>
          <cell r="C2574" t="str">
            <v>UN</v>
          </cell>
          <cell r="D2574">
            <v>479.34</v>
          </cell>
        </row>
        <row r="2575">
          <cell r="A2575" t="str">
            <v>P.17.000.042542</v>
          </cell>
          <cell r="B2575" t="str">
            <v>Antema WI-FI dual band access point, banda 450Mbps em 2.4GHz e 1300Mbps em 5GHz, compatível em PoE (802,3at); ref. AC1750 - EAP245 TP-Link ou equivalente</v>
          </cell>
          <cell r="C2575" t="str">
            <v>UN</v>
          </cell>
          <cell r="D2575">
            <v>929.48</v>
          </cell>
        </row>
        <row r="2576">
          <cell r="A2576" t="str">
            <v>P.17.000.042546</v>
          </cell>
          <cell r="B2576" t="str">
            <v>Bloco de distribuição com protetor de surtos para 10 pares; referência comercial BTDG NA/BTDG NF, circuito aberto/fechado da Bargoa ou equivalente</v>
          </cell>
          <cell r="C2576" t="str">
            <v>UN</v>
          </cell>
          <cell r="D2576">
            <v>35.32</v>
          </cell>
        </row>
        <row r="2577">
          <cell r="A2577" t="str">
            <v>P.17.000.042561</v>
          </cell>
          <cell r="B2577" t="str">
            <v>Antena parabólica multiponto e receptor analógico, ref. Antena Elsys, Century, ou equivalente; Receptor Petit Etrs39, Nano Box Vr Century ou equivalente; com controle remoto</v>
          </cell>
          <cell r="C2577" t="str">
            <v>UN</v>
          </cell>
          <cell r="D2577">
            <v>458.34</v>
          </cell>
        </row>
        <row r="2578">
          <cell r="A2578" t="str">
            <v>P.17.000.042562</v>
          </cell>
          <cell r="B2578" t="str">
            <v>Filtro passivo e misturador de sinais VHF / UHF / CATV, ref. PQMB-2300B da Proeletronic ou equivalente</v>
          </cell>
          <cell r="C2578" t="str">
            <v>UN</v>
          </cell>
          <cell r="D2578">
            <v>12.14</v>
          </cell>
        </row>
        <row r="2579">
          <cell r="A2579" t="str">
            <v>P.17.000.042563</v>
          </cell>
          <cell r="B2579" t="str">
            <v>Modulador de canais modelo ágil, ref. PQMO-2600G2 da Proeletronic ou equivalente</v>
          </cell>
          <cell r="C2579" t="str">
            <v>UN</v>
          </cell>
          <cell r="D2579">
            <v>174.53</v>
          </cell>
        </row>
        <row r="2580">
          <cell r="A2580" t="str">
            <v>P.17.000.042566</v>
          </cell>
          <cell r="B2580" t="str">
            <v>Amplificador transistorizado de linha VHF (50 a 220 MHz, 50 dB) ou UHF (470 a 800 MHz, 48 dB), nível de saída 1, 4 e 8 canais, conectores de saída F-fêmea - 110/220V</v>
          </cell>
          <cell r="C2580" t="str">
            <v>UN</v>
          </cell>
          <cell r="D2580">
            <v>495.93</v>
          </cell>
        </row>
        <row r="2581">
          <cell r="A2581" t="str">
            <v>P.17.000.046322</v>
          </cell>
          <cell r="B2581" t="str">
            <v>Sensor de presença infravermelho passivo e microondas sem fio, alcance 12m, frequência 433,92Mhz, cobertura 90°; ref. Intelbras IVP2000 SR ou equivalente</v>
          </cell>
          <cell r="C2581" t="str">
            <v>UN</v>
          </cell>
          <cell r="D2581">
            <v>93.4</v>
          </cell>
        </row>
        <row r="2582">
          <cell r="A2582" t="str">
            <v>P.17.000.050018</v>
          </cell>
          <cell r="B2582" t="str">
            <v>Transceptor Gigabit SX conectável de formato pequeno (SFP); ref. MGBSX1 da Cisco ou equivalente</v>
          </cell>
          <cell r="C2582" t="str">
            <v>UN</v>
          </cell>
          <cell r="D2582">
            <v>1388.54</v>
          </cell>
        </row>
        <row r="2583">
          <cell r="A2583" t="str">
            <v>P.17.000.050162</v>
          </cell>
          <cell r="B2583" t="str">
            <v>Sistema ininterrupto de energia monofásico no break, de 5 a 7,5 kVA (110 / 120 V), autonomia 15 minutos</v>
          </cell>
          <cell r="C2583" t="str">
            <v>UN</v>
          </cell>
          <cell r="D2583">
            <v>19295.77</v>
          </cell>
        </row>
        <row r="2584">
          <cell r="A2584" t="str">
            <v>P.17.000.050167</v>
          </cell>
          <cell r="B2584" t="str">
            <v>Sistema ininterrupto de energia monofásico de 2 kVA (127 / 127 V), autonomia 40 minutos</v>
          </cell>
          <cell r="C2584" t="str">
            <v>UN</v>
          </cell>
          <cell r="D2584">
            <v>5521.73</v>
          </cell>
        </row>
        <row r="2585">
          <cell r="A2585" t="str">
            <v>P.17.000.050178</v>
          </cell>
          <cell r="B2585" t="str">
            <v>Sistema ininterrupto de energia trifásico de 10 kVA (220 / 220 V), autonomia 15 minutos</v>
          </cell>
          <cell r="C2585" t="str">
            <v>UN</v>
          </cell>
          <cell r="D2585">
            <v>38036.47</v>
          </cell>
        </row>
        <row r="2586">
          <cell r="A2586" t="str">
            <v>P.17.000.050179</v>
          </cell>
          <cell r="B2586" t="str">
            <v>Sistema ininterrupto de energia trifásico de 20 kVA (220 / 208 / 108 V), autonomia 15 minutos</v>
          </cell>
          <cell r="C2586" t="str">
            <v>UN</v>
          </cell>
          <cell r="D2586">
            <v>49616.36</v>
          </cell>
        </row>
        <row r="2587">
          <cell r="A2587" t="str">
            <v>P.17.000.050181</v>
          </cell>
          <cell r="B2587" t="str">
            <v>Sistema ininterrupto de energia trifásico on line, de 15 kVA (208 / 110 V), autonomia 15 minutos</v>
          </cell>
          <cell r="C2587" t="str">
            <v>UN</v>
          </cell>
          <cell r="D2587">
            <v>49892.29</v>
          </cell>
        </row>
        <row r="2588">
          <cell r="A2588" t="str">
            <v>P.17.000.050183</v>
          </cell>
          <cell r="B2588" t="str">
            <v>Sistema ininterrupto de energia monofásico on line, de 5 kVA (220 / 110 V), com autonomia 15 minutos</v>
          </cell>
          <cell r="C2588" t="str">
            <v>UN</v>
          </cell>
          <cell r="D2588">
            <v>15038.13</v>
          </cell>
        </row>
        <row r="2589">
          <cell r="A2589" t="str">
            <v>P.17.000.050186</v>
          </cell>
          <cell r="B2589" t="str">
            <v>Sistema ininterrupto de energia, monofásico no break, de 600 VA (127 / 127 V, com autonomia de 10 a 15 minutos</v>
          </cell>
          <cell r="C2589" t="str">
            <v>UN</v>
          </cell>
          <cell r="D2589">
            <v>786.46</v>
          </cell>
        </row>
        <row r="2590">
          <cell r="A2590" t="str">
            <v>P.17.000.050192</v>
          </cell>
          <cell r="B2590" t="str">
            <v>Sistema ininterrupto de energia trifásico de 10 kVA (220 / 110 V), autonomia 2 horas</v>
          </cell>
          <cell r="C2590" t="str">
            <v>UN</v>
          </cell>
          <cell r="D2590">
            <v>44654.61</v>
          </cell>
        </row>
        <row r="2591">
          <cell r="A2591" t="str">
            <v>P.17.000.050208</v>
          </cell>
          <cell r="B2591" t="str">
            <v>Estabilizador eletrônico de tensão, trifásico, com potência de 40 kVA (220/110V)</v>
          </cell>
          <cell r="C2591" t="str">
            <v>UN</v>
          </cell>
          <cell r="D2591">
            <v>39256.730000000003</v>
          </cell>
        </row>
        <row r="2592">
          <cell r="A2592" t="str">
            <v>P.17.000.050214</v>
          </cell>
          <cell r="B2592" t="str">
            <v>Sistema ininterrupto de energia trifásico on line, de 20 kVA (220/127V), automação 15 minutos</v>
          </cell>
          <cell r="C2592" t="str">
            <v>UN</v>
          </cell>
          <cell r="D2592">
            <v>59791.27</v>
          </cell>
        </row>
        <row r="2593">
          <cell r="A2593" t="str">
            <v>P.17.000.050215</v>
          </cell>
          <cell r="B2593" t="str">
            <v>Sistema ininterrupto de energia trifásico on line, de 60 kVA (220/127V), automação 15 minutos</v>
          </cell>
          <cell r="C2593" t="str">
            <v>UN</v>
          </cell>
          <cell r="D2593">
            <v>127532.45</v>
          </cell>
        </row>
        <row r="2594">
          <cell r="A2594" t="str">
            <v>P.17.000.050218</v>
          </cell>
          <cell r="B2594" t="str">
            <v>Sistema ininterrupto de energia trifásico on line, de 80 kVA (220/127V), automação 15 minutos</v>
          </cell>
          <cell r="C2594" t="str">
            <v>UN</v>
          </cell>
          <cell r="D2594">
            <v>152085.79999999999</v>
          </cell>
        </row>
        <row r="2595">
          <cell r="A2595" t="str">
            <v>P.17.000.050220</v>
          </cell>
          <cell r="B2595" t="str">
            <v>Sistema ininterrupto de energia, trifásico de 20 kVA, no break, entrada 380 V e saída 220 V, com autonomia de 15 minutos</v>
          </cell>
          <cell r="C2595" t="str">
            <v>UN</v>
          </cell>
          <cell r="D2595">
            <v>56431.86</v>
          </cell>
        </row>
        <row r="2596">
          <cell r="A2596" t="str">
            <v>P.17.000.050224</v>
          </cell>
          <cell r="B2596" t="str">
            <v>Sistema ininterrupto de energia on line senoidal, de 50 kVA (220/110 V), com automação de 15 minutos</v>
          </cell>
          <cell r="C2596" t="str">
            <v>UN</v>
          </cell>
          <cell r="D2596">
            <v>73715.38</v>
          </cell>
        </row>
        <row r="2597">
          <cell r="A2597" t="str">
            <v>P.17.000.050225</v>
          </cell>
          <cell r="B2597" t="str">
            <v>Sistema ininterrupto de energia, trifásico on line senoidal, de 5 kVA (220/110 V), com automação de 15 minutos</v>
          </cell>
          <cell r="C2597" t="str">
            <v>UN</v>
          </cell>
          <cell r="D2597">
            <v>25701.22</v>
          </cell>
        </row>
        <row r="2598">
          <cell r="A2598" t="str">
            <v>P.17.000.050226</v>
          </cell>
          <cell r="B2598" t="str">
            <v>Sistema ininterrupto de energia, trifásico on line senoidal, de 10 kVA (220/110 V), com autonomia de 15 minutos</v>
          </cell>
          <cell r="C2598" t="str">
            <v>UN</v>
          </cell>
          <cell r="D2598">
            <v>39182.550000000003</v>
          </cell>
        </row>
        <row r="2599">
          <cell r="A2599" t="str">
            <v>P.17.000.050231</v>
          </cell>
          <cell r="B2599" t="str">
            <v>Sistema ininterrupto de energia, trifásico on line senoidal, de 7,5 kVA (220/110 V), com autonomia de 15 minutos</v>
          </cell>
          <cell r="C2599" t="str">
            <v>UN</v>
          </cell>
          <cell r="D2599">
            <v>32123.38</v>
          </cell>
        </row>
        <row r="2600">
          <cell r="A2600" t="str">
            <v>P.17.000.050257</v>
          </cell>
          <cell r="B2600" t="str">
            <v>Sistema ininterrupto de energia trifásico on line senoidal, de 40kVA, 380V/220V, com autonomia de 15 minutos; ref. Conception da CM Comandos Lineares, Sigma da Beta Eletronic, Energy Master, Oneupsti, Processtec ou equivalente</v>
          </cell>
          <cell r="C2600" t="str">
            <v>UN</v>
          </cell>
          <cell r="D2600">
            <v>81816.86</v>
          </cell>
        </row>
        <row r="2601">
          <cell r="A2601" t="str">
            <v>P.17.000.067301</v>
          </cell>
          <cell r="B2601" t="str">
            <v>Bloco de ligação com engate rápido para 10 pares com suporte BER-10</v>
          </cell>
          <cell r="C2601" t="str">
            <v>UN</v>
          </cell>
          <cell r="D2601">
            <v>20.89</v>
          </cell>
        </row>
        <row r="2602">
          <cell r="A2602" t="str">
            <v>P.17.000.090534</v>
          </cell>
          <cell r="B2602" t="str">
            <v>Destravador magnético eletroímã (sem fonte), para porta corta-fogo de 24 Vcc, ref. Gevi gamma ou equivalente</v>
          </cell>
          <cell r="C2602" t="str">
            <v>UN</v>
          </cell>
          <cell r="D2602">
            <v>237.83</v>
          </cell>
        </row>
        <row r="2603">
          <cell r="A2603" t="str">
            <v>P.17.000.090899</v>
          </cell>
          <cell r="B2603" t="str">
            <v>Rack fechado de piso padrão metálico, 19 x 24 Us x 570 mm</v>
          </cell>
          <cell r="C2603" t="str">
            <v>UN</v>
          </cell>
          <cell r="D2603">
            <v>1273.69</v>
          </cell>
        </row>
        <row r="2604">
          <cell r="A2604" t="str">
            <v>P.17.000.091007</v>
          </cell>
          <cell r="B2604" t="str">
            <v>Detector termovelocimétrico com base endereçável; ref. Johnson Controls, Fire &amp; Security, Aerotex Extintores ou equivalente</v>
          </cell>
          <cell r="C2604" t="str">
            <v>UN</v>
          </cell>
          <cell r="D2604">
            <v>172.3</v>
          </cell>
        </row>
        <row r="2605">
          <cell r="A2605" t="str">
            <v>P.17.000.091009</v>
          </cell>
          <cell r="B2605" t="str">
            <v>Sirene audiovisual tipo endereçável, potência de 90 a 110db, tensão até 24Vcc, corrente 100mA, leds alto brilho; ref. VRE-SVF da Verin, Strobe 99dB da Siemens ou equivalente</v>
          </cell>
          <cell r="C2605" t="str">
            <v>UN</v>
          </cell>
          <cell r="D2605">
            <v>283.48</v>
          </cell>
        </row>
        <row r="2606">
          <cell r="A2606" t="str">
            <v>P.17.000.091031</v>
          </cell>
          <cell r="B2606" t="str">
            <v>Sirene tipo corneta com potência nominal de 12V, potência sonora entre 115dB a 120dB, potência elétrica de 15 a 20W; ref. NA/12V da Aureon, GLK, DNI ou equivalente</v>
          </cell>
          <cell r="C2606" t="str">
            <v>UN</v>
          </cell>
          <cell r="D2606">
            <v>57.88</v>
          </cell>
        </row>
        <row r="2607">
          <cell r="A2607" t="str">
            <v>P.17.000.091404</v>
          </cell>
          <cell r="B2607" t="str">
            <v>Aparelho telefônico multifrequencial, analógico, teclas: FLASH, HOOK, PAUSE, LND e MODE, controle discagem em pulso e tom, controle de volume em 3 níveis</v>
          </cell>
          <cell r="C2607" t="str">
            <v>UN</v>
          </cell>
          <cell r="D2607">
            <v>73.150000000000006</v>
          </cell>
        </row>
        <row r="2608">
          <cell r="A2608" t="str">
            <v>P.17.000.091560</v>
          </cell>
          <cell r="B2608" t="str">
            <v>Sirene eletrônica em caixa metálica de 12 / 24 Volts</v>
          </cell>
          <cell r="C2608" t="str">
            <v>UN</v>
          </cell>
          <cell r="D2608">
            <v>97.89</v>
          </cell>
        </row>
        <row r="2609">
          <cell r="A2609" t="str">
            <v>P.17.000.091621</v>
          </cell>
          <cell r="B2609" t="str">
            <v>Cancela automática com gabinete aço e barreira em alumínio de 3,50 até 4,00 m; ref. Gatter Peccinin, Barrier da PPA, Prime DC da Garen, Max Peccinin, Brasso jetflex da PPA ou equivalente</v>
          </cell>
          <cell r="C2609" t="str">
            <v>UN</v>
          </cell>
          <cell r="D2609">
            <v>4219.38</v>
          </cell>
        </row>
        <row r="2610">
          <cell r="A2610" t="str">
            <v>P.17.000.092197</v>
          </cell>
          <cell r="B2610" t="str">
            <v>Estabilizador eletrônico de tensão monofásico com potência, 5 kVA</v>
          </cell>
          <cell r="C2610" t="str">
            <v>UN</v>
          </cell>
          <cell r="D2610">
            <v>9705.58</v>
          </cell>
        </row>
        <row r="2611">
          <cell r="A2611" t="str">
            <v>P.17.000.092199</v>
          </cell>
          <cell r="B2611" t="str">
            <v>Estabilizador eletrônico de tensão monofásico com potência, 10 kVA</v>
          </cell>
          <cell r="C2611" t="str">
            <v>UN</v>
          </cell>
          <cell r="D2611">
            <v>12857.3</v>
          </cell>
        </row>
        <row r="2612">
          <cell r="A2612" t="str">
            <v>P.17.000.092292</v>
          </cell>
          <cell r="B2612" t="str">
            <v>Controlador de acesso com identificação por impressão digital (biometria) e software de gerencimento; ref. SS 411E da Intelbras, iDAccess da Controlid ou equivalente</v>
          </cell>
          <cell r="C2612" t="str">
            <v>CJ</v>
          </cell>
          <cell r="D2612">
            <v>3010.03</v>
          </cell>
        </row>
        <row r="2613">
          <cell r="A2613" t="str">
            <v>P.17.000.092764</v>
          </cell>
          <cell r="B2613" t="str">
            <v>Central alarme microprocessada para até 125 zonas, ref. FP-01 da Gevi Gamma ou equivalente</v>
          </cell>
          <cell r="C2613" t="str">
            <v>UN</v>
          </cell>
          <cell r="D2613">
            <v>2948.13</v>
          </cell>
        </row>
        <row r="2614">
          <cell r="A2614" t="str">
            <v>P.17.000.092765</v>
          </cell>
          <cell r="B2614" t="str">
            <v>Repetidora sinais do painel sinóptico para central</v>
          </cell>
          <cell r="C2614" t="str">
            <v>UN</v>
          </cell>
          <cell r="D2614">
            <v>962.14</v>
          </cell>
        </row>
        <row r="2615">
          <cell r="A2615" t="str">
            <v>P.17.000.092771</v>
          </cell>
          <cell r="B2615" t="str">
            <v>Detector microprocessado metais tipo portal; ref. MAGXXI linha 300 / 3P da Magnetec; DMP-01/MP da Priel ou equivalente</v>
          </cell>
          <cell r="C2615" t="str">
            <v>UN</v>
          </cell>
          <cell r="D2615">
            <v>11261.85</v>
          </cell>
        </row>
        <row r="2616">
          <cell r="A2616" t="str">
            <v>P.18.000.042520</v>
          </cell>
          <cell r="B2616" t="str">
            <v>Painel frontal cego de 19´ x 1 U; ref. Itcomtech/20, Furukawa, Garra ou equivalente</v>
          </cell>
          <cell r="C2616" t="str">
            <v>UN</v>
          </cell>
          <cell r="D2616">
            <v>10.45</v>
          </cell>
        </row>
        <row r="2617">
          <cell r="A2617" t="str">
            <v>P.18.000.042526</v>
          </cell>
          <cell r="B2617" t="str">
            <v>Painel frontal cego de 19´ x 2 U; ref. Itcomtech/20, Furukawa, Garra ou equivalente</v>
          </cell>
          <cell r="C2617" t="str">
            <v>UN</v>
          </cell>
          <cell r="D2617">
            <v>12.54</v>
          </cell>
        </row>
        <row r="2618">
          <cell r="A2618" t="str">
            <v>P.18.000.045100</v>
          </cell>
          <cell r="B2618" t="str">
            <v>Caixa base lateral tipo ´N´ (1300x400x250mm), ref. Phaynell, JSA ou equivalente</v>
          </cell>
          <cell r="C2618" t="str">
            <v>UN</v>
          </cell>
          <cell r="D2618">
            <v>712.55</v>
          </cell>
        </row>
        <row r="2619">
          <cell r="A2619" t="str">
            <v>P.18.000.045101</v>
          </cell>
          <cell r="B2619" t="str">
            <v>Caixa de medição tipo ´M´ externa de (900x1200x270)mm, padrão Eletropaulo</v>
          </cell>
          <cell r="C2619" t="str">
            <v>UN</v>
          </cell>
          <cell r="D2619">
            <v>1619.81</v>
          </cell>
        </row>
        <row r="2620">
          <cell r="A2620" t="str">
            <v>P.18.000.045102</v>
          </cell>
          <cell r="B2620" t="str">
            <v>Caixa para seccionadora tipo ´T´, (900x600x250)mm, padrão Eletropaulo</v>
          </cell>
          <cell r="C2620" t="str">
            <v>UN</v>
          </cell>
          <cell r="D2620">
            <v>619.39</v>
          </cell>
        </row>
        <row r="2621">
          <cell r="A2621" t="str">
            <v>P.18.000.045103</v>
          </cell>
          <cell r="B2621" t="str">
            <v>Caixa de medição tipo II, (300 x 560 x 200)mm, padrão concessionárias</v>
          </cell>
          <cell r="C2621" t="str">
            <v>UN</v>
          </cell>
          <cell r="D2621">
            <v>139.01</v>
          </cell>
        </row>
        <row r="2622">
          <cell r="A2622" t="str">
            <v>P.18.000.045106</v>
          </cell>
          <cell r="B2622" t="str">
            <v>Caixa de medição externa tipo ´N´ (1300x1200x270)mm, padrão Eletropaulo</v>
          </cell>
          <cell r="C2622" t="str">
            <v>UN</v>
          </cell>
          <cell r="D2622">
            <v>2679.28</v>
          </cell>
        </row>
        <row r="2623">
          <cell r="A2623" t="str">
            <v>P.18.000.045108</v>
          </cell>
          <cell r="B2623" t="str">
            <v>Caixa de proteção para TC, em chapa 14, (1000x750x300) mm, padrão CPFL</v>
          </cell>
          <cell r="C2623" t="str">
            <v>UN</v>
          </cell>
          <cell r="D2623">
            <v>1079.3599999999999</v>
          </cell>
        </row>
        <row r="2624">
          <cell r="A2624" t="str">
            <v>P.18.000.045109</v>
          </cell>
          <cell r="B2624" t="str">
            <v>Caixa de medição externa tipo ´L´ (900x600x270)mm, padrão Eletropaulo</v>
          </cell>
          <cell r="C2624" t="str">
            <v>UN</v>
          </cell>
          <cell r="D2624">
            <v>1047.02</v>
          </cell>
        </row>
        <row r="2625">
          <cell r="A2625" t="str">
            <v>P.18.000.045110</v>
          </cell>
          <cell r="B2625" t="str">
            <v>Caixa de medição ´A1´para cabine primária (1000x1000x300)mm, padrão Eletropaulo</v>
          </cell>
          <cell r="C2625" t="str">
            <v>UN</v>
          </cell>
          <cell r="D2625">
            <v>2376.92</v>
          </cell>
        </row>
        <row r="2626">
          <cell r="A2626" t="str">
            <v>P.18.000.045111</v>
          </cell>
          <cell r="B2626" t="str">
            <v>Caixa de proteção dos bornes do medidor, em chapa 18, (300x250x90) mm padrão CPFL</v>
          </cell>
          <cell r="C2626" t="str">
            <v>UN</v>
          </cell>
          <cell r="D2626">
            <v>137.97</v>
          </cell>
        </row>
        <row r="2627">
          <cell r="A2627" t="str">
            <v>P.18.000.045116</v>
          </cell>
          <cell r="B2627" t="str">
            <v>Caixa de entrada tipo ´E´ de (560x350x210)mm, ref. BN, Olipe, ou equivalente - padrão Eletropaulo</v>
          </cell>
          <cell r="C2627" t="str">
            <v>UN</v>
          </cell>
          <cell r="D2627">
            <v>259.38</v>
          </cell>
        </row>
        <row r="2628">
          <cell r="A2628" t="str">
            <v>P.18.000.045121</v>
          </cell>
          <cell r="B2628" t="str">
            <v>Caixa de medição polifásica tipo III, (500x600x200)mm, padrão concessionárias</v>
          </cell>
          <cell r="C2628" t="str">
            <v>UN</v>
          </cell>
          <cell r="D2628">
            <v>259.13</v>
          </cell>
        </row>
        <row r="2629">
          <cell r="A2629" t="str">
            <v>P.18.000.049566</v>
          </cell>
          <cell r="B2629" t="str">
            <v>Suporte para transformação em poste/estaleiro</v>
          </cell>
          <cell r="C2629" t="str">
            <v>UN</v>
          </cell>
          <cell r="D2629">
            <v>194.35</v>
          </cell>
        </row>
        <row r="2630">
          <cell r="A2630" t="str">
            <v>P.18.000.050127</v>
          </cell>
          <cell r="B2630" t="str">
            <v>Quadro Telebras de embutir em chapa de (200 x 200 x 120) mm, com fundo de madeira, ref. Olipe, Lintermani ou equivalente</v>
          </cell>
          <cell r="C2630" t="str">
            <v>UN</v>
          </cell>
          <cell r="D2630">
            <v>39.590000000000003</v>
          </cell>
        </row>
        <row r="2631">
          <cell r="A2631" t="str">
            <v>P.18.000.050128</v>
          </cell>
          <cell r="B2631" t="str">
            <v>Quadro Telebras de embutir em chapa de (400 x 400 x 120) mm, com fundo de madeira, ref. Olipe, Lintermani ou equivalente</v>
          </cell>
          <cell r="C2631" t="str">
            <v>UN</v>
          </cell>
          <cell r="D2631">
            <v>81.13</v>
          </cell>
        </row>
        <row r="2632">
          <cell r="A2632" t="str">
            <v>P.18.000.050129</v>
          </cell>
          <cell r="B2632" t="str">
            <v>Quadro Telebras de embutir em chapa de (600 x 600 x 120) mm, com fundo de madeira, ref. Olipe, Lintermani ou equivalente</v>
          </cell>
          <cell r="C2632" t="str">
            <v>UN</v>
          </cell>
          <cell r="D2632">
            <v>143.86000000000001</v>
          </cell>
        </row>
        <row r="2633">
          <cell r="A2633" t="str">
            <v>P.18.000.050130</v>
          </cell>
          <cell r="B2633" t="str">
            <v>Quadro Telebras de embutir em chapa de (800 x 800 x 120) mm, com fundo de madeira, ref. Olipe, Lintermani ou equivalente</v>
          </cell>
          <cell r="C2633" t="str">
            <v>UN</v>
          </cell>
          <cell r="D2633">
            <v>486.82</v>
          </cell>
        </row>
        <row r="2634">
          <cell r="A2634" t="str">
            <v>P.18.000.050131</v>
          </cell>
          <cell r="B2634" t="str">
            <v>Quadro Telebras de embutir em chapa de (120 x 120 x 120) mm, com fundo de madeira, ref. Olipe, Lintermani ou equivalente</v>
          </cell>
          <cell r="C2634" t="str">
            <v>UN</v>
          </cell>
          <cell r="D2634">
            <v>1010.55</v>
          </cell>
        </row>
        <row r="2635">
          <cell r="A2635" t="str">
            <v>P.18.000.050132</v>
          </cell>
          <cell r="B2635" t="str">
            <v>Quadro Telebras de sobrepor em chapa de (200 x 200 x 120) mm, com fundo de madeira, ref. Olipe, Lintermani ou equivalente</v>
          </cell>
          <cell r="C2635" t="str">
            <v>UN</v>
          </cell>
          <cell r="D2635">
            <v>81.13</v>
          </cell>
        </row>
        <row r="2636">
          <cell r="A2636" t="str">
            <v>P.18.000.050133</v>
          </cell>
          <cell r="B2636" t="str">
            <v>Quadro Telebras de sobrepor em chapa de (400 x 400 x 120) mm, com fundo de madeira, ref. Olipe, Lintermani ou equivalente</v>
          </cell>
          <cell r="C2636" t="str">
            <v>UN</v>
          </cell>
          <cell r="D2636">
            <v>170.16</v>
          </cell>
        </row>
        <row r="2637">
          <cell r="A2637" t="str">
            <v>P.18.000.050134</v>
          </cell>
          <cell r="B2637" t="str">
            <v>Quadro Telebras de sobrepor ema chapa de (600 x 600 x 120) mm, com fundo de madeira, ref. Olipe, Lintermani ou equivalente</v>
          </cell>
          <cell r="C2637" t="str">
            <v>UN</v>
          </cell>
          <cell r="D2637">
            <v>332.53</v>
          </cell>
        </row>
        <row r="2638">
          <cell r="A2638" t="str">
            <v>P.18.000.050135</v>
          </cell>
          <cell r="B2638" t="str">
            <v>Quadro Telebras de sobrepor em chapa de (800 x 800 x 120) mm, com fundo de madeira, ref. Olipe, Lintermani ou equivalente</v>
          </cell>
          <cell r="C2638" t="str">
            <v>UN</v>
          </cell>
          <cell r="D2638">
            <v>512.27</v>
          </cell>
        </row>
        <row r="2639">
          <cell r="A2639" t="str">
            <v>P.18.000.050269</v>
          </cell>
          <cell r="B2639" t="str">
            <v>Cubículo de média tensão para uso ao tempo IP-53 (mínimo), classe 24kV para 300kVA, padrão CPFL, Piratininga, Elektro, Eletropaulo, etc.; ref. Beghim, ABB, VR Painéis, Gimi ou equivalente</v>
          </cell>
          <cell r="C2639" t="str">
            <v>CJ</v>
          </cell>
          <cell r="D2639">
            <v>147297.23000000001</v>
          </cell>
        </row>
        <row r="2640">
          <cell r="A2640" t="str">
            <v>P.18.000.050271</v>
          </cell>
          <cell r="B2640" t="str">
            <v>Quadro de embutir em chapa de aço, para disjuntores 16 DIN / 12 Bolt-on de 150 A, QDETG-U II, ref. 904501 da Cemar ou equivalente</v>
          </cell>
          <cell r="C2640" t="str">
            <v>UN</v>
          </cell>
          <cell r="D2640">
            <v>519.42999999999995</v>
          </cell>
        </row>
        <row r="2641">
          <cell r="A2641" t="str">
            <v>P.18.000.050272</v>
          </cell>
          <cell r="B2641" t="str">
            <v>Quadro de embutir em chapa de aço, para disjuntores 24 DIN / 18 Bolt-on de 150 A, QDETG-U II, ref. 904502 da Cemar ou equivalente</v>
          </cell>
          <cell r="C2641" t="str">
            <v>UN</v>
          </cell>
          <cell r="D2641">
            <v>514.13</v>
          </cell>
        </row>
        <row r="2642">
          <cell r="A2642" t="str">
            <v>P.18.000.050273</v>
          </cell>
          <cell r="B2642" t="str">
            <v>Quadro de embutir em chapa de aço, para disjuntores 34 DIN / 24 Bolt-on de 150 A, QDETG-U II, ref. 904503 da Cemar ou equivalente</v>
          </cell>
          <cell r="C2642" t="str">
            <v>UN</v>
          </cell>
          <cell r="D2642">
            <v>704.97</v>
          </cell>
        </row>
        <row r="2643">
          <cell r="A2643" t="str">
            <v>P.18.000.050274</v>
          </cell>
          <cell r="B2643" t="str">
            <v>Quadro de embutir em chapa de aço, para disjuntores 44 DIN / 32 Bolt-on de 150 A, QDETG-U II, ref. 904504 da Cemar ou equivalente</v>
          </cell>
          <cell r="C2643" t="str">
            <v>UN</v>
          </cell>
          <cell r="D2643">
            <v>736.72</v>
          </cell>
        </row>
        <row r="2644">
          <cell r="A2644" t="str">
            <v>P.18.000.050275</v>
          </cell>
          <cell r="B2644" t="str">
            <v>Quadro de embutir em chapa de aço, para disjuntores 56 DIN / 40 Bolt-on de 225 A, QDETG-U II, ref. 904505 da Cemar ou equivalente</v>
          </cell>
          <cell r="C2644" t="str">
            <v>UN</v>
          </cell>
          <cell r="D2644">
            <v>1086.69</v>
          </cell>
        </row>
        <row r="2645">
          <cell r="A2645" t="str">
            <v>P.18.000.050276</v>
          </cell>
          <cell r="B2645" t="str">
            <v>Quadro de embutir em chapa de aço, para disjuntores 70 DIN / 50 Bolt-on de 225 A, QDETG-U II, ref. 904506 da Cemar ou equivalente</v>
          </cell>
          <cell r="C2645" t="str">
            <v>UN</v>
          </cell>
          <cell r="D2645">
            <v>1511.94</v>
          </cell>
        </row>
        <row r="2646">
          <cell r="A2646" t="str">
            <v>P.18.000.050277</v>
          </cell>
          <cell r="B2646" t="str">
            <v>Quadro de sobrepor em chapa de aço, para disjuntores 16 DIN / 12 Bolt-on de 150 A, QDSTG-U II, ref. 904507 da Cemar ou equivalente</v>
          </cell>
          <cell r="C2646" t="str">
            <v>UN</v>
          </cell>
          <cell r="D2646">
            <v>657.48</v>
          </cell>
        </row>
        <row r="2647">
          <cell r="A2647" t="str">
            <v>P.18.000.050278</v>
          </cell>
          <cell r="B2647" t="str">
            <v>Quadro de sobrepor em chapa de aço, para disjuntores 24 DIN / 18 Bolt-on de 150 A, QDSTG-U II, ref. 904508 da Cemar ou equivalente</v>
          </cell>
          <cell r="C2647" t="str">
            <v>UN</v>
          </cell>
          <cell r="D2647">
            <v>768.87</v>
          </cell>
        </row>
        <row r="2648">
          <cell r="A2648" t="str">
            <v>P.18.000.050279</v>
          </cell>
          <cell r="B2648" t="str">
            <v>Quadro de sobrepor em chapa de aço, para disjuntores 34 DIN / 24 Bolt-on de 150 A, QDSTG-U II, ref. 904509 da Cemar ou equivalente</v>
          </cell>
          <cell r="C2648" t="str">
            <v>UN</v>
          </cell>
          <cell r="D2648">
            <v>878.86</v>
          </cell>
        </row>
        <row r="2649">
          <cell r="A2649" t="str">
            <v>P.18.000.050280</v>
          </cell>
          <cell r="B2649" t="str">
            <v>Quadro de sobrepor em chapa de aço, para disjuntores 44 DIN / 32 Bolt-on de 150 A, QDSTG-U II, ref. 904510 da Cemar ou equivalente</v>
          </cell>
          <cell r="C2649" t="str">
            <v>UN</v>
          </cell>
          <cell r="D2649">
            <v>925.71</v>
          </cell>
        </row>
        <row r="2650">
          <cell r="A2650" t="str">
            <v>P.18.000.050281</v>
          </cell>
          <cell r="B2650" t="str">
            <v>Quadro de sobrepor em chapa de aço, para disjuntores 56 DIN / 40 Bolt-on de 225 A, QDSTG-U II, ref. 904511 da Cemar ou equivalente</v>
          </cell>
          <cell r="C2650" t="str">
            <v>UN</v>
          </cell>
          <cell r="D2650">
            <v>1268.1400000000001</v>
          </cell>
        </row>
        <row r="2651">
          <cell r="A2651" t="str">
            <v>P.18.000.050282</v>
          </cell>
          <cell r="B2651" t="str">
            <v>Quadro de sobrepor em chapa de aço, para disjuntores 70 DIN / 50 Bolt-on de 225 A, QDSTG-U II, ref. 904512 da Cemar ou equivalente</v>
          </cell>
          <cell r="C2651" t="str">
            <v>UN</v>
          </cell>
          <cell r="D2651">
            <v>2012.42</v>
          </cell>
        </row>
        <row r="2652">
          <cell r="A2652" t="str">
            <v>P.18.000.050287</v>
          </cell>
          <cell r="B2652" t="str">
            <v>Cubículo de média tensão para uso ao tempo IP-53 (mínimo), classe 17,5kV e 300kVA, padrão CPFL, Piratininga, Elektro, Eletropaulo, etc.; referência comercial Beghim, ABB, VR Painéis, Gimi ou equivalente</v>
          </cell>
          <cell r="C2652" t="str">
            <v>CJ</v>
          </cell>
          <cell r="D2652">
            <v>118685.69</v>
          </cell>
        </row>
        <row r="2653">
          <cell r="A2653" t="str">
            <v>P.18.000.091179</v>
          </cell>
          <cell r="B2653" t="str">
            <v>Painel autoportante/modular em chapa de aço, com proteção mínima IP-54, sem componentes; referência comercial Taunus, Press Mat ou equivalente</v>
          </cell>
          <cell r="C2653" t="str">
            <v>M2</v>
          </cell>
          <cell r="D2653">
            <v>6452.62</v>
          </cell>
        </row>
        <row r="2654">
          <cell r="A2654" t="str">
            <v>P.18.000.091704</v>
          </cell>
          <cell r="B2654" t="str">
            <v>Placa de montagem para quadros em geral, em chapa de aço carbono, espessura 2,25mm, acabamento pintura eletrostática; ref. Painel Mix, Painel.ind.br ou equivalnete</v>
          </cell>
          <cell r="C2654" t="str">
            <v>M2</v>
          </cell>
          <cell r="D2654">
            <v>579.17999999999995</v>
          </cell>
        </row>
        <row r="2655">
          <cell r="A2655" t="str">
            <v>P.18.000.092638</v>
          </cell>
          <cell r="B2655" t="str">
            <v>Banco de medição para transformadores, TP/TC, Eletropaulo e Cesp</v>
          </cell>
          <cell r="C2655" t="str">
            <v>UN</v>
          </cell>
          <cell r="D2655">
            <v>1138.3900000000001</v>
          </cell>
        </row>
        <row r="2656">
          <cell r="A2656" t="str">
            <v>P.18.000.092639</v>
          </cell>
          <cell r="B2656" t="str">
            <v>Suporte para fixação lateral em cabine primária para TP´s 80 x 35 x 42 cm, em ferro cantoneira L: 1 1/2´ x esp. 1/8´</v>
          </cell>
          <cell r="C2656" t="str">
            <v>UN</v>
          </cell>
          <cell r="D2656">
            <v>140.13999999999999</v>
          </cell>
        </row>
        <row r="2657">
          <cell r="A2657" t="str">
            <v>P.19.000.024014</v>
          </cell>
          <cell r="B2657" t="str">
            <v>Conector grampo cabo/haste de 3/4´</v>
          </cell>
          <cell r="C2657" t="str">
            <v>UN</v>
          </cell>
          <cell r="D2657">
            <v>22.73</v>
          </cell>
        </row>
        <row r="2658">
          <cell r="A2658" t="str">
            <v>P.19.000.040501</v>
          </cell>
          <cell r="B2658" t="str">
            <v>Isolador tipo castanha de 85x90mm</v>
          </cell>
          <cell r="C2658" t="str">
            <v>UN</v>
          </cell>
          <cell r="D2658">
            <v>21.48</v>
          </cell>
        </row>
        <row r="2659">
          <cell r="A2659" t="str">
            <v>P.19.000.040516</v>
          </cell>
          <cell r="B2659" t="str">
            <v>Grampo ´C´ de Ø 3/8´ e balancim grande para perfilado, ref. BF-078+BF-081 Bandeirantes, RP 2033+RP 2034 Real Perfil ou equivalente</v>
          </cell>
          <cell r="C2659" t="str">
            <v>CJ</v>
          </cell>
          <cell r="D2659">
            <v>9.98</v>
          </cell>
        </row>
        <row r="2660">
          <cell r="A2660" t="str">
            <v>P.19.000.040517</v>
          </cell>
          <cell r="B2660" t="str">
            <v>Gancho longo em chapa de aço zincado, para fixação de luminárias; ref. Perfilaço, TWT ou equivalente</v>
          </cell>
          <cell r="C2660" t="str">
            <v>UN</v>
          </cell>
          <cell r="D2660">
            <v>4.6900000000000004</v>
          </cell>
        </row>
        <row r="2661">
          <cell r="A2661" t="str">
            <v>P.19.000.042219</v>
          </cell>
          <cell r="B2661" t="str">
            <v>Captor tipo FRANKLIN, Hmin.= 300mm, 4 ou mais pontas,1 descida, cromado, ref. PRT-101 Paratec, PK-0003 Paraklin, TEL-020 Termotécnica ou equivalente</v>
          </cell>
          <cell r="C2661" t="str">
            <v>UN</v>
          </cell>
          <cell r="D2661">
            <v>91.2</v>
          </cell>
        </row>
        <row r="2662">
          <cell r="A2662" t="str">
            <v>P.19.000.042220</v>
          </cell>
          <cell r="B2662" t="str">
            <v>Captor tipo FRANKLIN, Hmin.= 300mm, 4 ou mais pontas, 2 descidas, cromado, ref. PRT-102 Paratec, PK-0004 Paraklin, TEL-022 Termotécnica ou equivalente</v>
          </cell>
          <cell r="C2662" t="str">
            <v>UN</v>
          </cell>
          <cell r="D2662">
            <v>140.83000000000001</v>
          </cell>
        </row>
        <row r="2663">
          <cell r="A2663" t="str">
            <v>P.19.000.042223</v>
          </cell>
          <cell r="B2663" t="str">
            <v>Isolador galvanizado reforçado para fixação a 90°</v>
          </cell>
          <cell r="C2663" t="str">
            <v>UN</v>
          </cell>
          <cell r="D2663">
            <v>16.010000000000002</v>
          </cell>
        </row>
        <row r="2664">
          <cell r="A2664" t="str">
            <v>P.19.000.042224</v>
          </cell>
          <cell r="B2664" t="str">
            <v>Isolador galvanizado simples, chapa de encosto</v>
          </cell>
          <cell r="C2664" t="str">
            <v>UN</v>
          </cell>
          <cell r="D2664">
            <v>5.79</v>
          </cell>
        </row>
        <row r="2665">
          <cell r="A2665" t="str">
            <v>P.19.000.042225</v>
          </cell>
          <cell r="B2665" t="str">
            <v>Isolador galvanizado simples reforçado, chapa de encosto</v>
          </cell>
          <cell r="C2665" t="str">
            <v>UN</v>
          </cell>
          <cell r="D2665">
            <v>8.09</v>
          </cell>
        </row>
        <row r="2666">
          <cell r="A2666" t="str">
            <v>P.19.000.042226</v>
          </cell>
          <cell r="B2666" t="str">
            <v>Isolador galvanizado simples com calha para telha ondulada</v>
          </cell>
          <cell r="C2666" t="str">
            <v>UN</v>
          </cell>
          <cell r="D2666">
            <v>14.74</v>
          </cell>
        </row>
        <row r="2667">
          <cell r="A2667" t="str">
            <v>P.19.000.042227</v>
          </cell>
          <cell r="B2667" t="str">
            <v>Isolador galvanizado simples reforçado com calha para telha ondulada</v>
          </cell>
          <cell r="C2667" t="str">
            <v>UN</v>
          </cell>
          <cell r="D2667">
            <v>17.87</v>
          </cell>
        </row>
        <row r="2668">
          <cell r="A2668" t="str">
            <v>P.19.000.042231</v>
          </cell>
          <cell r="B2668" t="str">
            <v>Isolador galvanizado simples para mastro 2´, com 1 descida</v>
          </cell>
          <cell r="C2668" t="str">
            <v>UN</v>
          </cell>
          <cell r="D2668">
            <v>10.95</v>
          </cell>
        </row>
        <row r="2669">
          <cell r="A2669" t="str">
            <v>P.19.000.042232</v>
          </cell>
          <cell r="B2669" t="str">
            <v>Isolador galvanizado simples para mastro 2´, com 2 descidas</v>
          </cell>
          <cell r="C2669" t="str">
            <v>UN</v>
          </cell>
          <cell r="D2669">
            <v>15.36</v>
          </cell>
        </row>
        <row r="2670">
          <cell r="A2670" t="str">
            <v>P.19.000.042233</v>
          </cell>
          <cell r="B2670" t="str">
            <v>Isolador galvanizado reforçado para mastro 2´, com 1 descida</v>
          </cell>
          <cell r="C2670" t="str">
            <v>UN</v>
          </cell>
          <cell r="D2670">
            <v>13.68</v>
          </cell>
        </row>
        <row r="2671">
          <cell r="A2671" t="str">
            <v>P.19.000.042234</v>
          </cell>
          <cell r="B2671" t="str">
            <v>Isolador galvanizado reforçado para mastro 2´, com 2 descida</v>
          </cell>
          <cell r="C2671" t="str">
            <v>UN</v>
          </cell>
          <cell r="D2671">
            <v>18.23</v>
          </cell>
        </row>
        <row r="2672">
          <cell r="A2672" t="str">
            <v>P.19.000.042235</v>
          </cell>
          <cell r="B2672" t="str">
            <v>Abraçadeira de contraventagem para mastro de 2´</v>
          </cell>
          <cell r="C2672" t="str">
            <v>UN</v>
          </cell>
          <cell r="D2672">
            <v>12.78</v>
          </cell>
        </row>
        <row r="2673">
          <cell r="A2673" t="str">
            <v>P.19.000.042236</v>
          </cell>
          <cell r="B2673" t="str">
            <v>Apoio para mastro em aço galvanizado de 2´</v>
          </cell>
          <cell r="C2673" t="str">
            <v>UN</v>
          </cell>
          <cell r="D2673">
            <v>11.02</v>
          </cell>
        </row>
        <row r="2674">
          <cell r="A2674" t="str">
            <v>P.19.000.042237</v>
          </cell>
          <cell r="B2674" t="str">
            <v>Base para mastro em aço galvanizado de 2´, ref. PK 0505 da Paraklim ou equivalente</v>
          </cell>
          <cell r="C2674" t="str">
            <v>UN</v>
          </cell>
          <cell r="D2674">
            <v>82.97</v>
          </cell>
        </row>
        <row r="2675">
          <cell r="A2675" t="str">
            <v>P.19.000.042238</v>
          </cell>
          <cell r="B2675" t="str">
            <v>Contraventagem com cabo para mastro de 2´</v>
          </cell>
          <cell r="C2675" t="str">
            <v>UN</v>
          </cell>
          <cell r="D2675">
            <v>162.22</v>
          </cell>
        </row>
        <row r="2676">
          <cell r="A2676" t="str">
            <v>P.19.000.042240</v>
          </cell>
          <cell r="B2676" t="str">
            <v>Mastro simples galvanizado de 2´, altura de 3 a 5 m, Inclusive luva de redução, ref. 703 Paraklin ou equivalente</v>
          </cell>
          <cell r="C2676" t="str">
            <v>M</v>
          </cell>
          <cell r="D2676">
            <v>75</v>
          </cell>
        </row>
        <row r="2677">
          <cell r="A2677" t="str">
            <v>P.19.000.042241</v>
          </cell>
          <cell r="B2677" t="str">
            <v>Suporte porta bandeira simples para mastro de 2´</v>
          </cell>
          <cell r="C2677" t="str">
            <v>UN</v>
          </cell>
          <cell r="D2677">
            <v>12.05</v>
          </cell>
        </row>
        <row r="2678">
          <cell r="A2678" t="str">
            <v>P.19.000.042242</v>
          </cell>
          <cell r="B2678" t="str">
            <v>Suporte reforçado para porta bandeira de 2´</v>
          </cell>
          <cell r="C2678" t="str">
            <v>UN</v>
          </cell>
          <cell r="D2678">
            <v>40.03</v>
          </cell>
        </row>
        <row r="2679">
          <cell r="A2679" t="str">
            <v>P.19.000.042243</v>
          </cell>
          <cell r="B2679" t="str">
            <v>Abraçadeira para fixação do aparelho sinalizador para mastro de diâmetro 2´</v>
          </cell>
          <cell r="C2679" t="str">
            <v>UN</v>
          </cell>
          <cell r="D2679">
            <v>16.57</v>
          </cell>
        </row>
        <row r="2680">
          <cell r="A2680" t="str">
            <v>P.19.000.042248</v>
          </cell>
          <cell r="B2680" t="str">
            <v>Conector de emenda em latão para cabo até 50mm², com 4 parafusos</v>
          </cell>
          <cell r="C2680" t="str">
            <v>UN</v>
          </cell>
          <cell r="D2680">
            <v>28.33</v>
          </cell>
        </row>
        <row r="2681">
          <cell r="A2681" t="str">
            <v>P.19.000.042249</v>
          </cell>
          <cell r="B2681" t="str">
            <v>Conector tipo olhal reforçado cabo/haste de 3/4", em latão forjado natural; ref. PK 0105 Paraklin, PRT-909 Paratec, 662401 Magnet, DR-098 Raycon, PG-0105 Paragam, TH-34-R Intelli, TTC006-1 Conimel ou equivalente</v>
          </cell>
          <cell r="C2681" t="str">
            <v>UN</v>
          </cell>
          <cell r="D2681">
            <v>17.97</v>
          </cell>
        </row>
        <row r="2682">
          <cell r="A2682" t="str">
            <v>P.19.000.042250</v>
          </cell>
          <cell r="B2682" t="str">
            <v>Conector tipo olhal reforçado cabo/haste de 5/8", em latão forjado natural; ref. PK-0104 Paraklin, PRT-908 Paratec, 662301 Magnet, DR-097 Raycon, PG-0104 Paragam, Th-58-R Intelli, TTC004-1 Conimel ou equivalente</v>
          </cell>
          <cell r="C2682" t="str">
            <v>UN</v>
          </cell>
          <cell r="D2682">
            <v>6.4</v>
          </cell>
        </row>
        <row r="2683">
          <cell r="A2683" t="str">
            <v>P.19.000.042252</v>
          </cell>
          <cell r="B2683" t="str">
            <v>Haste de aterramento de 5/8"x2,4 m, em aço SAE1010/1020, trefilado e revestido de cobre eletrolítico; ref. PK0065 da Paraklin, TEL5824 da Termotécnica ou equivalente</v>
          </cell>
          <cell r="C2683" t="str">
            <v>UN</v>
          </cell>
          <cell r="D2683">
            <v>147.38</v>
          </cell>
        </row>
        <row r="2684">
          <cell r="A2684" t="str">
            <v>P.19.000.042253</v>
          </cell>
          <cell r="B2684" t="str">
            <v>Mastro para sinalizador de obstáculo de 1,50m x 3/4´</v>
          </cell>
          <cell r="C2684" t="str">
            <v>UN</v>
          </cell>
          <cell r="D2684">
            <v>46.13</v>
          </cell>
        </row>
        <row r="2685">
          <cell r="A2685" t="str">
            <v>P.19.000.042254</v>
          </cell>
          <cell r="B2685" t="str">
            <v>Suporte para tubo de proteção com grapa de encosto 2´</v>
          </cell>
          <cell r="C2685" t="str">
            <v>UN</v>
          </cell>
          <cell r="D2685">
            <v>10.39</v>
          </cell>
        </row>
        <row r="2686">
          <cell r="A2686" t="str">
            <v>P.19.000.042255</v>
          </cell>
          <cell r="B2686" t="str">
            <v>Suporte para tubo de proteção com grapa para chumbar 2´</v>
          </cell>
          <cell r="C2686" t="str">
            <v>UN</v>
          </cell>
          <cell r="D2686">
            <v>9.9600000000000009</v>
          </cell>
        </row>
        <row r="2687">
          <cell r="A2687" t="str">
            <v>P.19.000.042257</v>
          </cell>
          <cell r="B2687" t="str">
            <v>Tampa para caixa de inspeção cilíndrica em aço galvanizado</v>
          </cell>
          <cell r="C2687" t="str">
            <v>UN</v>
          </cell>
          <cell r="D2687">
            <v>48.28</v>
          </cell>
        </row>
        <row r="2688">
          <cell r="A2688" t="str">
            <v>P.19.000.042380</v>
          </cell>
          <cell r="B2688" t="str">
            <v>Abraçadeira para cabo modelo MB-4 da 3M Scotch para fixação de cabo elétrico de potência, isolado de tensão até 35 KV</v>
          </cell>
          <cell r="C2688" t="str">
            <v>UN</v>
          </cell>
          <cell r="D2688">
            <v>264.51</v>
          </cell>
        </row>
        <row r="2689">
          <cell r="A2689" t="str">
            <v>P.19.000.042433</v>
          </cell>
          <cell r="B2689" t="str">
            <v>Haste de aterramento de 3/4"x3 m, em aço SAE1010/1020, trefilado e revestido de cobre eletrolítico; ref. 6757 da Magnet, PK0068 da Paraklin ou equivalente</v>
          </cell>
          <cell r="C2689" t="str">
            <v>UN</v>
          </cell>
          <cell r="D2689">
            <v>259.70999999999998</v>
          </cell>
        </row>
        <row r="2690">
          <cell r="A2690" t="str">
            <v>P.19.000.042474</v>
          </cell>
          <cell r="B2690" t="str">
            <v>Isolador galvanizado uso geral, 20 cm, PK-0195 da Paraklin,TEL-210 ou equivalente</v>
          </cell>
          <cell r="C2690" t="str">
            <v>UN</v>
          </cell>
          <cell r="D2690">
            <v>5.89</v>
          </cell>
        </row>
        <row r="2691">
          <cell r="A2691" t="str">
            <v>P.19.000.042476</v>
          </cell>
          <cell r="B2691" t="str">
            <v>Caixa de inspeção do terra cilíndrica em PVC rígido, diâmetro de 300 mm, h= 400 mm</v>
          </cell>
          <cell r="C2691" t="str">
            <v>UN</v>
          </cell>
          <cell r="D2691">
            <v>32.08</v>
          </cell>
        </row>
        <row r="2692">
          <cell r="A2692" t="str">
            <v>P.19.000.042477</v>
          </cell>
          <cell r="B2692" t="str">
            <v>Caixa de inspeção do terra cilíndrica em PVC rígido, diâmetro de 300 mm, h= 250 mm</v>
          </cell>
          <cell r="C2692" t="str">
            <v>UN</v>
          </cell>
          <cell r="D2692">
            <v>19.18</v>
          </cell>
        </row>
        <row r="2693">
          <cell r="A2693" t="str">
            <v>P.19.000.042478</v>
          </cell>
          <cell r="B2693" t="str">
            <v>Caixa de inspeção do terra cilíndrica em PVC rígido, diâmetro de 300 mm, h= 600 mm</v>
          </cell>
          <cell r="C2693" t="str">
            <v>UN</v>
          </cell>
          <cell r="D2693">
            <v>47.66</v>
          </cell>
        </row>
        <row r="2694">
          <cell r="A2694" t="str">
            <v>P.19.000.043502</v>
          </cell>
          <cell r="B2694" t="str">
            <v>Armação secundária para 1 estribo</v>
          </cell>
          <cell r="C2694" t="str">
            <v>UN</v>
          </cell>
          <cell r="D2694">
            <v>32.56</v>
          </cell>
        </row>
        <row r="2695">
          <cell r="A2695" t="str">
            <v>P.19.000.043503</v>
          </cell>
          <cell r="B2695" t="str">
            <v>Armação secundária para 2 estribos</v>
          </cell>
          <cell r="C2695" t="str">
            <v>UN</v>
          </cell>
          <cell r="D2695">
            <v>43.49</v>
          </cell>
        </row>
        <row r="2696">
          <cell r="A2696" t="str">
            <v>P.19.000.043504</v>
          </cell>
          <cell r="B2696" t="str">
            <v>Isolador tipo disco para 15kV</v>
          </cell>
          <cell r="C2696" t="str">
            <v>UN</v>
          </cell>
          <cell r="D2696">
            <v>89.84</v>
          </cell>
        </row>
        <row r="2697">
          <cell r="A2697" t="str">
            <v>P.19.000.043505</v>
          </cell>
          <cell r="B2697" t="str">
            <v>Isolador tipo roldana baixa tensão de 76 x 79 mm</v>
          </cell>
          <cell r="C2697" t="str">
            <v>UN</v>
          </cell>
          <cell r="D2697">
            <v>8.39</v>
          </cell>
        </row>
        <row r="2698">
          <cell r="A2698" t="str">
            <v>P.19.000.044301</v>
          </cell>
          <cell r="B2698" t="str">
            <v>Barra condutora chata em cobre de 3/4´ x 3/16´; ref. TEL 780 Termotécnica ou equivalente</v>
          </cell>
          <cell r="C2698" t="str">
            <v>M</v>
          </cell>
          <cell r="D2698">
            <v>171.63</v>
          </cell>
        </row>
        <row r="2699">
          <cell r="A2699" t="str">
            <v>P.19.000.044304</v>
          </cell>
          <cell r="B2699" t="str">
            <v>Caixa de equalização com barra cobre 6mm, embutir, chapa de aço com pintura esmaltada, de 400x400mm e tampa, uso interno, ref. Tel-900 Termotécnica ou equivalente</v>
          </cell>
          <cell r="C2699" t="str">
            <v>UN</v>
          </cell>
          <cell r="D2699">
            <v>534.14</v>
          </cell>
        </row>
        <row r="2700">
          <cell r="A2700" t="str">
            <v>P.19.000.044305</v>
          </cell>
          <cell r="B2700" t="str">
            <v>Caixa de equalização com barra cobre 6mm, embutir, chapa de aço com pintura esmaltada, de 200x200mm e tampa, uso interno, ref. Tel-901 Termotécnica ou equivalente</v>
          </cell>
          <cell r="C2700" t="str">
            <v>UN</v>
          </cell>
          <cell r="D2700">
            <v>370.31</v>
          </cell>
        </row>
        <row r="2701">
          <cell r="A2701" t="str">
            <v>P.19.000.044306</v>
          </cell>
          <cell r="B2701" t="str">
            <v>Fixador componente A+B; ref. FGG 01 da Gelcam ou equivalente</v>
          </cell>
          <cell r="C2701" t="str">
            <v>KG</v>
          </cell>
          <cell r="D2701">
            <v>50.46</v>
          </cell>
        </row>
        <row r="2702">
          <cell r="A2702" t="str">
            <v>P.19.000.044307</v>
          </cell>
          <cell r="B2702" t="str">
            <v>Suporte para fixação de terminal aéreo e ou cabo de cobre; ref. SGG01 da Gelcam ou equivalente</v>
          </cell>
          <cell r="C2702" t="str">
            <v>UN</v>
          </cell>
          <cell r="D2702">
            <v>3.92</v>
          </cell>
        </row>
        <row r="2703">
          <cell r="A2703" t="str">
            <v>P.19.000.044308</v>
          </cell>
          <cell r="B2703" t="str">
            <v>Terminal aéreo em barra de cobre circular maciço, diâmetro de 1/4´ x 300; ref. TAG da Gelcam ou equivalente</v>
          </cell>
          <cell r="C2703" t="str">
            <v>UN</v>
          </cell>
          <cell r="D2703">
            <v>13.59</v>
          </cell>
        </row>
        <row r="2704">
          <cell r="A2704" t="str">
            <v>P.19.000.044309</v>
          </cell>
          <cell r="B2704" t="str">
            <v>Presilha em latão para cabos de 16 até 50 mm²; ref. Termotécnica ou equivalente</v>
          </cell>
          <cell r="C2704" t="str">
            <v>UN</v>
          </cell>
          <cell r="D2704">
            <v>1.41</v>
          </cell>
        </row>
        <row r="2705">
          <cell r="A2705" t="str">
            <v>P.19.000.044310</v>
          </cell>
          <cell r="B2705" t="str">
            <v>Presilha em latão para cabos acima 50 até 120 mm²; ref. Termotécnica ou equivalente</v>
          </cell>
          <cell r="C2705" t="str">
            <v>UN</v>
          </cell>
          <cell r="D2705">
            <v>1.88</v>
          </cell>
        </row>
        <row r="2706">
          <cell r="A2706" t="str">
            <v>P.19.000.044311</v>
          </cell>
          <cell r="B2706" t="str">
            <v>Suporte para fixação de terminal aéreo e ou cabo de cobre nu; ref. SGG02/SGG03 da Gelcam ou equivalente</v>
          </cell>
          <cell r="C2706" t="str">
            <v>UN</v>
          </cell>
          <cell r="D2706">
            <v>5.99</v>
          </cell>
        </row>
        <row r="2707">
          <cell r="A2707" t="str">
            <v>P.19.000.044314</v>
          </cell>
          <cell r="B2707" t="str">
            <v>Suporte para fixação de fita de alumínio 7/8" x 1/8" e/ou cabo de cobre nu, com base ondulada; ref. SGG 03 (longitudinal) da Gelcam ou equivalente</v>
          </cell>
          <cell r="C2707" t="str">
            <v>UN</v>
          </cell>
          <cell r="D2707">
            <v>6</v>
          </cell>
        </row>
        <row r="2708">
          <cell r="A2708" t="str">
            <v>P.19.000.044315</v>
          </cell>
          <cell r="B2708" t="str">
            <v>Suporte para fixação de fita de alumínio 7/8" x 1/8", com base plana; ref. SGG 04/F da Gelcam ou equivalente</v>
          </cell>
          <cell r="C2708" t="str">
            <v>UN</v>
          </cell>
          <cell r="D2708">
            <v>4.63</v>
          </cell>
        </row>
        <row r="2709">
          <cell r="A2709" t="str">
            <v>P.19.000.044320</v>
          </cell>
          <cell r="B2709" t="str">
            <v>Cordoalha flexível "jumpers" de 25 X 300 mm, com 4 furos de 11 mm; ref. Barbanera, Raycon, TEL5703 da Termotécnica ou equivalente</v>
          </cell>
          <cell r="C2709" t="str">
            <v>UN</v>
          </cell>
          <cell r="D2709">
            <v>42.98</v>
          </cell>
        </row>
        <row r="2710">
          <cell r="A2710" t="str">
            <v>P.19.000.044321</v>
          </cell>
          <cell r="B2710" t="str">
            <v>Terminal estanhado com 1 furo e 1 compressão - 16 mm², ref. TEC 5116 Termotécnica, Paraklin ou equivalente</v>
          </cell>
          <cell r="C2710" t="str">
            <v>UN</v>
          </cell>
          <cell r="D2710">
            <v>3.25</v>
          </cell>
        </row>
        <row r="2711">
          <cell r="A2711" t="str">
            <v>P.19.000.044322</v>
          </cell>
          <cell r="B2711" t="str">
            <v>Terminal estanhado com 1 furo e 1 compressão - 35 mm², ref. TEC 5135 Termotécnica, Paraklin ou equivalente</v>
          </cell>
          <cell r="C2711" t="str">
            <v>UN</v>
          </cell>
          <cell r="D2711">
            <v>5.62</v>
          </cell>
        </row>
        <row r="2712">
          <cell r="A2712" t="str">
            <v>P.19.000.044323</v>
          </cell>
          <cell r="B2712" t="str">
            <v>Terminal estanhado com 1 furo e 1 compressão - 50 mm², ref. TEC 5150 Termotécnica, Paraklin ou equivalente</v>
          </cell>
          <cell r="C2712" t="str">
            <v>UN</v>
          </cell>
          <cell r="D2712">
            <v>9.3000000000000007</v>
          </cell>
        </row>
        <row r="2713">
          <cell r="A2713" t="str">
            <v>P.19.000.044326</v>
          </cell>
          <cell r="B2713" t="str">
            <v>Terminal estanhado com 2 furos e 1 compressão - 50 mm², ref. TEC 5175 Termotécnica, Paraklin ou equivalente</v>
          </cell>
          <cell r="C2713" t="str">
            <v>UN</v>
          </cell>
          <cell r="D2713">
            <v>12.73</v>
          </cell>
        </row>
        <row r="2714">
          <cell r="A2714" t="str">
            <v>P.19.000.044327</v>
          </cell>
          <cell r="B2714" t="str">
            <v>Conector tipo "X" fundido em bronze para aterramento de tela, para cabo 16 - 50mm², ref. TEL 6945 da Termotécnica ou equivalente</v>
          </cell>
          <cell r="C2714" t="str">
            <v>UN</v>
          </cell>
          <cell r="D2714">
            <v>101.54</v>
          </cell>
        </row>
        <row r="2715">
          <cell r="A2715" t="str">
            <v>P.19.000.044328</v>
          </cell>
          <cell r="B2715" t="str">
            <v>Malha fechada pré-fabricada em fio de cobre de 16mm e mesch 30 x 30cm para aterramento, ref. MPT-16 da Fastweld ou equivalente</v>
          </cell>
          <cell r="C2715" t="str">
            <v>M2</v>
          </cell>
          <cell r="D2715">
            <v>227.06</v>
          </cell>
        </row>
        <row r="2716">
          <cell r="A2716" t="str">
            <v>P.19.000.044330</v>
          </cell>
          <cell r="B2716" t="str">
            <v>Tela equipotencial em aço inoxidável, largura 200 mm, espessura 1,4mm, ref. TEL 758KV Belinox, Termotécnica ou equivalente</v>
          </cell>
          <cell r="C2716" t="str">
            <v>M</v>
          </cell>
          <cell r="D2716">
            <v>66.959999999999994</v>
          </cell>
        </row>
        <row r="2717">
          <cell r="A2717" t="str">
            <v>P.19.000.044331</v>
          </cell>
          <cell r="B2717" t="str">
            <v>Cordoalha flexível "jumpers" de 25 X 235 mm, com 4 furos de 11 mm; ref. Barbanera, Raycon, TEL5702 da Termotécnica ou equivalente</v>
          </cell>
          <cell r="C2717" t="str">
            <v>UN</v>
          </cell>
          <cell r="D2717">
            <v>36.94</v>
          </cell>
        </row>
        <row r="2718">
          <cell r="A2718" t="str">
            <v>P.19.000.048002</v>
          </cell>
          <cell r="B2718" t="str">
            <v>Barra condutora chata em alumínio de 7/8´ x 1/8´ x 3 m; ref. TEL 771 da Termotécnica ou equivalente</v>
          </cell>
          <cell r="C2718" t="str">
            <v>M</v>
          </cell>
          <cell r="D2718">
            <v>8.36</v>
          </cell>
        </row>
        <row r="2719">
          <cell r="A2719" t="str">
            <v>P.19.000.048007</v>
          </cell>
          <cell r="B2719" t="str">
            <v>Barra condutora chata em alumínio de 3/4´ x 1/4´ x 3 m; ref. TEL 770 da Termotécnica ou equivalente</v>
          </cell>
          <cell r="C2719" t="str">
            <v>M</v>
          </cell>
          <cell r="D2719">
            <v>15.26</v>
          </cell>
        </row>
        <row r="2720">
          <cell r="A2720" t="str">
            <v>P.19.000.048040</v>
          </cell>
          <cell r="B2720" t="str">
            <v>Isolador suporte pedestal de epóxi e/ou porcelana com guia barra 25kV, completo - uso interno</v>
          </cell>
          <cell r="C2720" t="str">
            <v>UN</v>
          </cell>
          <cell r="D2720">
            <v>162.03</v>
          </cell>
        </row>
        <row r="2721">
          <cell r="A2721" t="str">
            <v>P.19.000.048071</v>
          </cell>
          <cell r="B2721" t="str">
            <v>Kit solda com cartucho para solda exotérmica n. 25 a 45</v>
          </cell>
          <cell r="C2721" t="str">
            <v>UN</v>
          </cell>
          <cell r="D2721">
            <v>8.07</v>
          </cell>
        </row>
        <row r="2722">
          <cell r="A2722" t="str">
            <v>P.19.000.048072</v>
          </cell>
          <cell r="B2722" t="str">
            <v>Kit solda com cartucho para solda exotérmica nº 65 a 115</v>
          </cell>
          <cell r="C2722" t="str">
            <v>UN</v>
          </cell>
          <cell r="D2722">
            <v>17.8</v>
          </cell>
        </row>
        <row r="2723">
          <cell r="A2723" t="str">
            <v>P.19.000.048073</v>
          </cell>
          <cell r="B2723" t="str">
            <v>Kit solda com cartucho para solda exotérmica nº 150 a 250</v>
          </cell>
          <cell r="C2723" t="str">
            <v>UN</v>
          </cell>
          <cell r="D2723">
            <v>34.96</v>
          </cell>
        </row>
        <row r="2724">
          <cell r="A2724" t="str">
            <v>P.19.000.048074</v>
          </cell>
          <cell r="B2724" t="str">
            <v>Alicate para solda exotérmica; referência U-L160 da Unisolda ou equivalente</v>
          </cell>
          <cell r="C2724" t="str">
            <v>UN</v>
          </cell>
          <cell r="D2724">
            <v>116.99</v>
          </cell>
        </row>
        <row r="2725">
          <cell r="A2725" t="str">
            <v>P.19.000.048075</v>
          </cell>
          <cell r="B2725" t="str">
            <v>Alicate para solda exotérmica; referência U-S84 da Unisolda ou equivalente</v>
          </cell>
          <cell r="C2725" t="str">
            <v>UN</v>
          </cell>
          <cell r="D2725">
            <v>93.11</v>
          </cell>
        </row>
        <row r="2726">
          <cell r="A2726" t="str">
            <v>P.19.000.048080</v>
          </cell>
          <cell r="B2726" t="str">
            <v>Molde para solda exotérmica conexão cabo-cabo horizontal em X, bitola do cabo de 16-16mm² a 35-35mm²; referência UXA da Unisolda ou equivalente</v>
          </cell>
          <cell r="C2726" t="str">
            <v>UN</v>
          </cell>
          <cell r="D2726">
            <v>82.02</v>
          </cell>
        </row>
        <row r="2727">
          <cell r="A2727" t="str">
            <v>P.19.000.048081</v>
          </cell>
          <cell r="B2727" t="str">
            <v>Molde para solda exotérmica conexão cabo-cabo horizontal em X, bitola do cabo de 50-25mm² a 95-50mm²; referência UXA da Unisolda ou equivalente</v>
          </cell>
          <cell r="C2727" t="str">
            <v>UN</v>
          </cell>
          <cell r="D2727">
            <v>133.85</v>
          </cell>
        </row>
        <row r="2728">
          <cell r="A2728" t="str">
            <v>P.19.000.048084</v>
          </cell>
          <cell r="B2728" t="str">
            <v>Molde para solda exotérmica conexão cabo-cabo horizontal em X sobreposto, bitola do cabo de 35-35mm² a 50-35mm²; referência UXB da Unisolda ou equivalente</v>
          </cell>
          <cell r="C2728" t="str">
            <v>UN</v>
          </cell>
          <cell r="D2728">
            <v>142.9</v>
          </cell>
        </row>
        <row r="2729">
          <cell r="A2729" t="str">
            <v>P.19.000.048085</v>
          </cell>
          <cell r="B2729" t="str">
            <v>Molde para solda exotérmica conexão cabo-cabo horizontal em X sobreposto, bitola do cabo de 50-50mm² a 95-50mm²; referência UXB da Unisolda ou equivalente</v>
          </cell>
          <cell r="C2729" t="str">
            <v>UN</v>
          </cell>
          <cell r="D2729">
            <v>170.08</v>
          </cell>
        </row>
        <row r="2730">
          <cell r="A2730" t="str">
            <v>P.19.000.048087</v>
          </cell>
          <cell r="B2730" t="str">
            <v>Molde para solda exotérmica conexão cabo-cabo horizontal em T, bitola do cabo 16-16mm² a 50-35mm², 70-35mm² e 95-35mm², ref. UTA da Unisolda ou equivalente</v>
          </cell>
          <cell r="C2730" t="str">
            <v>UN</v>
          </cell>
          <cell r="D2730">
            <v>99.51</v>
          </cell>
        </row>
        <row r="2731">
          <cell r="A2731" t="str">
            <v>P.19.000.048088</v>
          </cell>
          <cell r="B2731" t="str">
            <v>Molde para solda exotérmica conexão cabo-cabo horizontal em T, bitola do cabo de 50-50mm² a 95-50mm²; referência UTA da Unisolda ou equivalente</v>
          </cell>
          <cell r="C2731" t="str">
            <v>UN</v>
          </cell>
          <cell r="D2731">
            <v>129.87</v>
          </cell>
        </row>
        <row r="2732">
          <cell r="A2732" t="str">
            <v>P.19.000.048089</v>
          </cell>
          <cell r="B2732" t="str">
            <v>Molde para solda exotérmica conexão cabo-cabo horizontal reto, bitola do cabo de 16mm² a 70mm²; referência USS da Unisolda ou equivalente</v>
          </cell>
          <cell r="C2732" t="str">
            <v>UN</v>
          </cell>
          <cell r="D2732">
            <v>82.91</v>
          </cell>
        </row>
        <row r="2733">
          <cell r="A2733" t="str">
            <v>P.19.000.048091</v>
          </cell>
          <cell r="B2733" t="str">
            <v>Molde para solda exotérmica conexão cabo-haste em X sobreposto, bitola do cabo de 35mm² a 50mm² para haste de 5/8 e 3/4; ref. UGXB da Unisolda ou equivalente</v>
          </cell>
          <cell r="C2733" t="str">
            <v>UN</v>
          </cell>
          <cell r="D2733">
            <v>145.03</v>
          </cell>
        </row>
        <row r="2734">
          <cell r="A2734" t="str">
            <v>P.19.000.048093</v>
          </cell>
          <cell r="B2734" t="str">
            <v>Molde para solda exotérmica conexão cabo-haste em T, bitola do cabo de 35mm² para haste de 5/8 e 3/4; referência UGTA da Unisolda ou equivalente</v>
          </cell>
          <cell r="C2734" t="str">
            <v>UN</v>
          </cell>
          <cell r="D2734">
            <v>166.77</v>
          </cell>
        </row>
        <row r="2735">
          <cell r="A2735" t="str">
            <v>P.19.000.048094</v>
          </cell>
          <cell r="B2735" t="str">
            <v>Molde para solda exotérmica conexão cabo-haste em T, bitola do cabo de 50mm² a 95mm² para haste de 5/8 e 3/4; referência UGTA da Unisolda ou equivalente</v>
          </cell>
          <cell r="C2735" t="str">
            <v>UN</v>
          </cell>
          <cell r="D2735">
            <v>168.69</v>
          </cell>
        </row>
        <row r="2736">
          <cell r="A2736" t="str">
            <v>P.19.000.048095</v>
          </cell>
          <cell r="B2736" t="str">
            <v>Molde para solda exotérmica conexão cabo-haste na lateral, bitola do cabo de 25mm² a 70mm² para haste de 5/8 e 3/4; referência UGY da Unisolda ou equivalente</v>
          </cell>
          <cell r="C2736" t="str">
            <v>UN</v>
          </cell>
          <cell r="D2736">
            <v>177.52</v>
          </cell>
        </row>
        <row r="2737">
          <cell r="A2737" t="str">
            <v>P.19.000.048096</v>
          </cell>
          <cell r="B2737" t="str">
            <v>Molde para solda exotérmica conexão cabo-haste no topo, bitola do cabo de 25mm² a 35mm² para haste de 5/8; referência UGT da Unisolda ou equivalente</v>
          </cell>
          <cell r="C2737" t="str">
            <v>UN</v>
          </cell>
          <cell r="D2737">
            <v>91.86</v>
          </cell>
        </row>
        <row r="2738">
          <cell r="A2738" t="str">
            <v>P.19.000.048097</v>
          </cell>
          <cell r="B2738" t="str">
            <v>Molde para solda exotérmica conexão cabo-haste no topo, bitola do cabo de 50mm² a 95mm² para haste de 5/8 e 3/4; referência UGT da Unisolda ou equivalente</v>
          </cell>
          <cell r="C2738" t="str">
            <v>UN</v>
          </cell>
          <cell r="D2738">
            <v>150.83000000000001</v>
          </cell>
        </row>
        <row r="2739">
          <cell r="A2739" t="str">
            <v>P.19.000.048098</v>
          </cell>
          <cell r="B2739" t="str">
            <v>Molde para solda exotérmica conexão cabo-ferro de construção com cabo paralelo, bitola do cabo 35mm² para haste 5/8 e 3/4; ref. URR da Unisolda ou equivalente</v>
          </cell>
          <cell r="C2739" t="str">
            <v>UN</v>
          </cell>
          <cell r="D2739">
            <v>98.5</v>
          </cell>
        </row>
        <row r="2740">
          <cell r="A2740" t="str">
            <v>P.19.000.048099</v>
          </cell>
          <cell r="B2740" t="str">
            <v>Molde para solda exotérmica conexão cabo-ferro construção com cabo paralelo, bitola cabo 50mm² a 70mm² para haste 5/8 e 3/4; ref. URR da Unisolda ou equivalente</v>
          </cell>
          <cell r="C2740" t="str">
            <v>UN</v>
          </cell>
          <cell r="D2740">
            <v>276.06</v>
          </cell>
        </row>
        <row r="2741">
          <cell r="A2741" t="str">
            <v>P.19.000.048100</v>
          </cell>
          <cell r="B2741" t="str">
            <v>Molde para solda exotérmica conexão cabo-ferro construção com cabo X sobreposto, bitola cabo de 35mm² a 70mm² para haste 5/8; ref. URC Unisolda ou equivalente</v>
          </cell>
          <cell r="C2741" t="str">
            <v>UN</v>
          </cell>
          <cell r="D2741">
            <v>123.74</v>
          </cell>
        </row>
        <row r="2742">
          <cell r="A2742" t="str">
            <v>P.19.000.048101</v>
          </cell>
          <cell r="B2742" t="str">
            <v>Molde para solda exotérmica conexão cabo-ferro construção com cabo X sobreposto, bitola cabo 35mm² a 70mm² para haste 3/8; ref. URC da Unisolda ou equivalente</v>
          </cell>
          <cell r="C2742" t="str">
            <v>UN</v>
          </cell>
          <cell r="D2742">
            <v>147.85</v>
          </cell>
        </row>
        <row r="2743">
          <cell r="A2743" t="str">
            <v>P.19.000.048102</v>
          </cell>
          <cell r="B2743" t="str">
            <v>Molde para solda exotérmica conexão cabo-terminal com duas fixações, bitola do cabo de 25mm² a 50mm² para terminal 3x25; ref. ULAB2 da Unisolda ou equivalente</v>
          </cell>
          <cell r="C2743" t="str">
            <v>UN</v>
          </cell>
          <cell r="D2743">
            <v>76.790000000000006</v>
          </cell>
        </row>
        <row r="2744">
          <cell r="A2744" t="str">
            <v>P.19.000.048103</v>
          </cell>
          <cell r="B2744" t="str">
            <v>Molde para solda exotérmica conexão cabo-superfície de aço, bitola do cabo de 16mm² a 35mm²; referência UHC da Unisolda ou equivalente</v>
          </cell>
          <cell r="C2744" t="str">
            <v>UN</v>
          </cell>
          <cell r="D2744">
            <v>113.9</v>
          </cell>
        </row>
        <row r="2745">
          <cell r="A2745" t="str">
            <v>P.19.000.048104</v>
          </cell>
          <cell r="B2745" t="str">
            <v>Molde para solda exotérmica conexão cabo-superfície de aço, bitola do cabo de 50mm² a 95mm²; referência UHC da Unisolda ou equivalente</v>
          </cell>
          <cell r="C2745" t="str">
            <v>UN</v>
          </cell>
          <cell r="D2745">
            <v>136.61000000000001</v>
          </cell>
        </row>
        <row r="2746">
          <cell r="A2746" t="str">
            <v>P.19.000.048105</v>
          </cell>
          <cell r="B2746" t="str">
            <v>Cruzeta de aço galvanizado a fogo, tipo 'U' de 2400mm, para fixação de muflas ou para-raios</v>
          </cell>
          <cell r="C2746" t="str">
            <v>UN</v>
          </cell>
          <cell r="D2746">
            <v>518.16</v>
          </cell>
        </row>
        <row r="2747">
          <cell r="A2747" t="str">
            <v>P.19.000.048530</v>
          </cell>
          <cell r="B2747" t="str">
            <v>Braçadeira circular de 290 mm, em aço carbono galvanizado a fogo para poste</v>
          </cell>
          <cell r="C2747" t="str">
            <v>UN</v>
          </cell>
          <cell r="D2747">
            <v>66.180000000000007</v>
          </cell>
        </row>
        <row r="2748">
          <cell r="A2748" t="str">
            <v>P.19.000.049505</v>
          </cell>
          <cell r="B2748" t="str">
            <v>Alca pré-formada dupla de distribuição CA-CAA 2,0 a 4,0</v>
          </cell>
          <cell r="C2748" t="str">
            <v>UN</v>
          </cell>
          <cell r="D2748">
            <v>25.74</v>
          </cell>
        </row>
        <row r="2749">
          <cell r="A2749" t="str">
            <v>P.19.000.049506</v>
          </cell>
          <cell r="B2749" t="str">
            <v>Captor terminal aéreo horizontal 3/8´ x 250mm, com 1 furo, galvanizado a fogo sem bandeirinha, ref. TEL 044 da Termotécnica ou equivalente</v>
          </cell>
          <cell r="C2749" t="str">
            <v>UN</v>
          </cell>
          <cell r="D2749">
            <v>13.01</v>
          </cell>
        </row>
        <row r="2750">
          <cell r="A2750" t="str">
            <v>P.19.000.049507</v>
          </cell>
          <cell r="B2750" t="str">
            <v>Isolador rígido de pino Hi-Top, para 15 kV</v>
          </cell>
          <cell r="C2750" t="str">
            <v>UN</v>
          </cell>
          <cell r="D2750">
            <v>30.57</v>
          </cell>
        </row>
        <row r="2751">
          <cell r="A2751" t="str">
            <v>P.19.000.049517</v>
          </cell>
          <cell r="B2751" t="str">
            <v>Olhal para parafuso M16 (5/8´)</v>
          </cell>
          <cell r="C2751" t="str">
            <v>UN</v>
          </cell>
          <cell r="D2751">
            <v>21.31</v>
          </cell>
        </row>
        <row r="2752">
          <cell r="A2752" t="str">
            <v>P.19.000.049533</v>
          </cell>
          <cell r="B2752" t="str">
            <v>Gancho suspensão com olhal</v>
          </cell>
          <cell r="C2752" t="str">
            <v>UN</v>
          </cell>
          <cell r="D2752">
            <v>19.350000000000001</v>
          </cell>
        </row>
        <row r="2753">
          <cell r="A2753" t="str">
            <v>P.19.000.049561</v>
          </cell>
          <cell r="B2753" t="str">
            <v>Alca pré-formada de distribuição estai para cabo de aço 4´ CA-CAA</v>
          </cell>
          <cell r="C2753" t="str">
            <v>UN</v>
          </cell>
          <cell r="D2753">
            <v>5.7</v>
          </cell>
        </row>
        <row r="2754">
          <cell r="A2754" t="str">
            <v>P.19.000.049562</v>
          </cell>
          <cell r="B2754" t="str">
            <v>Manilha sapatilha de ferro</v>
          </cell>
          <cell r="C2754" t="str">
            <v>UN</v>
          </cell>
          <cell r="D2754">
            <v>17.559999999999999</v>
          </cell>
        </row>
        <row r="2755">
          <cell r="A2755" t="str">
            <v>P.19.000.049567</v>
          </cell>
          <cell r="B2755" t="str">
            <v>Chapa para estai 8 x 76 x 60 x 70 mm 45°</v>
          </cell>
          <cell r="C2755" t="str">
            <v>UN</v>
          </cell>
          <cell r="D2755">
            <v>16.54</v>
          </cell>
        </row>
        <row r="2756">
          <cell r="A2756" t="str">
            <v>P.19.000.049568</v>
          </cell>
          <cell r="B2756" t="str">
            <v>Sapatilha para cabo de aço de 3/8´</v>
          </cell>
          <cell r="C2756" t="str">
            <v>UN</v>
          </cell>
          <cell r="D2756">
            <v>3.51</v>
          </cell>
        </row>
        <row r="2757">
          <cell r="A2757" t="str">
            <v>P.19.000.049569</v>
          </cell>
          <cell r="B2757" t="str">
            <v>Alca pré-formada estai para cabo de aço 3/8´</v>
          </cell>
          <cell r="C2757" t="str">
            <v>UN</v>
          </cell>
          <cell r="D2757">
            <v>31.52</v>
          </cell>
        </row>
        <row r="2758">
          <cell r="A2758" t="str">
            <v>P.19.000.070864</v>
          </cell>
          <cell r="B2758" t="str">
            <v>Captor tipo terminal aéreo, h = 300 mm, em alumínio, ref. Tagal da Gelcam, PK 1989 da Paraklin ou equivalente</v>
          </cell>
          <cell r="C2758" t="str">
            <v>UN</v>
          </cell>
          <cell r="D2758">
            <v>5.12</v>
          </cell>
        </row>
        <row r="2759">
          <cell r="A2759" t="str">
            <v>P.19.000.090405</v>
          </cell>
          <cell r="B2759" t="str">
            <v>União angular para vergalhão, diâmetro de 3/8´</v>
          </cell>
          <cell r="C2759" t="str">
            <v>UN</v>
          </cell>
          <cell r="D2759">
            <v>46.79</v>
          </cell>
        </row>
        <row r="2760">
          <cell r="A2760" t="str">
            <v>P.19.000.090406</v>
          </cell>
          <cell r="B2760" t="str">
            <v>Prensa vergalhão ´T´ diâmetro 3/8´ (derivação)</v>
          </cell>
          <cell r="C2760" t="str">
            <v>UN</v>
          </cell>
          <cell r="D2760">
            <v>19.170000000000002</v>
          </cell>
        </row>
        <row r="2761">
          <cell r="A2761" t="str">
            <v>P.19.000.090409</v>
          </cell>
          <cell r="B2761" t="str">
            <v>Isolador suporte pedestal de epóxi e/ou porcelana com guia barra 15kV, completo - uso interno</v>
          </cell>
          <cell r="C2761" t="str">
            <v>UN</v>
          </cell>
          <cell r="D2761">
            <v>119.23</v>
          </cell>
        </row>
        <row r="2762">
          <cell r="A2762" t="str">
            <v>P.19.000.090544</v>
          </cell>
          <cell r="B2762" t="str">
            <v>Isolador em epoxi 1kV para barramento de 50mm</v>
          </cell>
          <cell r="C2762" t="str">
            <v>UN</v>
          </cell>
          <cell r="D2762">
            <v>20.59</v>
          </cell>
        </row>
        <row r="2763">
          <cell r="A2763" t="str">
            <v>P.19.000.091371</v>
          </cell>
          <cell r="B2763" t="str">
            <v>Haste de aterramento de 5/8"x3 m, em aço SAE1010/1020, trefilado e revestido de cobre eletrolítico; ref. PK0066 da Paraklin, TEL5830 da Termotécnica ou equivalente</v>
          </cell>
          <cell r="C2763" t="str">
            <v>UN</v>
          </cell>
          <cell r="D2763">
            <v>185.71</v>
          </cell>
        </row>
        <row r="2764">
          <cell r="A2764" t="str">
            <v>P.19.000.091389</v>
          </cell>
          <cell r="B2764" t="str">
            <v>Isolador roldana em porcelana de 72 x 72 mm</v>
          </cell>
          <cell r="C2764" t="str">
            <v>UN</v>
          </cell>
          <cell r="D2764">
            <v>6.73</v>
          </cell>
        </row>
        <row r="2765">
          <cell r="A2765" t="str">
            <v>P.19.000.091390</v>
          </cell>
          <cell r="B2765" t="str">
            <v>Suporte para isolador roldana tipo DM, padrão TELEBRÁS</v>
          </cell>
          <cell r="C2765" t="str">
            <v>UN</v>
          </cell>
          <cell r="D2765">
            <v>2.33</v>
          </cell>
        </row>
        <row r="2766">
          <cell r="A2766" t="str">
            <v>P.19.000.092009</v>
          </cell>
          <cell r="B2766" t="str">
            <v>Captor terminal aéreo h= 600mm, diâmetro de 3/8´ galvanizado a fogo; ref. PRT-152A/156A/160A/164A Paratec, PK-0034/0083/0097/0177 Paraklin, TEL-040/050/051/052 Termotécnica ou equivalente</v>
          </cell>
          <cell r="C2766" t="str">
            <v>UN</v>
          </cell>
          <cell r="D2766">
            <v>15.65</v>
          </cell>
        </row>
        <row r="2767">
          <cell r="A2767" t="str">
            <v>P.19.000.092010</v>
          </cell>
          <cell r="B2767" t="str">
            <v>Sinalizador obstáculo simples sem fotocélula PK-0149</v>
          </cell>
          <cell r="C2767" t="str">
            <v>UN</v>
          </cell>
          <cell r="D2767">
            <v>36.14</v>
          </cell>
        </row>
        <row r="2768">
          <cell r="A2768" t="str">
            <v>P.19.000.092011</v>
          </cell>
          <cell r="B2768" t="str">
            <v>Sinalizador obstáculo duplo sem fotocélula PK-0150</v>
          </cell>
          <cell r="C2768" t="str">
            <v>UN</v>
          </cell>
          <cell r="D2768">
            <v>78.53</v>
          </cell>
        </row>
        <row r="2769">
          <cell r="A2769" t="str">
            <v>P.19.000.092012</v>
          </cell>
          <cell r="B2769" t="str">
            <v>Sinalizador de obstáculo duplo com célula fotoelétrica, ref. PK-0107 da Paraklin ou equivalente</v>
          </cell>
          <cell r="C2769" t="str">
            <v>UN</v>
          </cell>
          <cell r="D2769">
            <v>123.63</v>
          </cell>
        </row>
        <row r="2770">
          <cell r="A2770" t="str">
            <v>P.19.000.092013</v>
          </cell>
          <cell r="B2770" t="str">
            <v>Sinalizador obstáculo simples com célula fotoelétrica; ref. PK 0106 da Paraklin ou equivalente</v>
          </cell>
          <cell r="C2770" t="str">
            <v>UN</v>
          </cell>
          <cell r="D2770">
            <v>57.79</v>
          </cell>
        </row>
        <row r="2771">
          <cell r="A2771" t="str">
            <v>P.19.000.092152</v>
          </cell>
          <cell r="B2771" t="str">
            <v>Para-raios de distribuição, classe 12 kV / 10 kA, encapsulado com polímero; ref. PBP-1210 Balestro ou equivalente</v>
          </cell>
          <cell r="C2771" t="str">
            <v>UN</v>
          </cell>
          <cell r="D2771">
            <v>188.04</v>
          </cell>
        </row>
        <row r="2772">
          <cell r="A2772" t="str">
            <v>P.19.000.092153</v>
          </cell>
          <cell r="B2772" t="str">
            <v>Para-raios de distribuição, classe 12 kV / 5 kA, encapsulado com polímero; ref. PBP-1205 Balestro ou equivalente</v>
          </cell>
          <cell r="C2772" t="str">
            <v>UN</v>
          </cell>
          <cell r="D2772">
            <v>174.13</v>
          </cell>
        </row>
        <row r="2773">
          <cell r="A2773" t="str">
            <v>P.19.000.092154</v>
          </cell>
          <cell r="B2773" t="str">
            <v>Para-raios de distribuição, classe 15 kV / 5 kA, encapsulado com polímero; ref. PBP-1505 Balestro ou equivalente</v>
          </cell>
          <cell r="C2773" t="str">
            <v>UN</v>
          </cell>
          <cell r="D2773">
            <v>194.6</v>
          </cell>
        </row>
        <row r="2774">
          <cell r="A2774" t="str">
            <v>P.19.000.092155</v>
          </cell>
          <cell r="B2774" t="str">
            <v>Para-raios de distribuição, classe 15 kV / 10 kA, encapsulado com polímero; ref. PBP-1510 Balestro ou equivalente</v>
          </cell>
          <cell r="C2774" t="str">
            <v>UN</v>
          </cell>
          <cell r="D2774">
            <v>198.1</v>
          </cell>
        </row>
        <row r="2775">
          <cell r="A2775" t="str">
            <v>P.19.000.092265</v>
          </cell>
          <cell r="B2775" t="str">
            <v>Sinalizador visual de advertência, entrada/saída de garagem sequencial duplo, com base fixação, placa de sinalização; referência comercial RT-23P Rontan, EG-30 da Seton ou equivalente</v>
          </cell>
          <cell r="C2775" t="str">
            <v>CJ</v>
          </cell>
          <cell r="D2775">
            <v>373.46</v>
          </cell>
        </row>
        <row r="2776">
          <cell r="A2776" t="str">
            <v>P.19.000.092266</v>
          </cell>
          <cell r="B2776" t="str">
            <v>Sinalizador audiovisual de advertência LED, bivolt, entrada/saída de garagem sequencial duplo, com base fixação, placa de sinalização; referência comercial RT23PA Rontan, EG-30 Sonic ou equivalente</v>
          </cell>
          <cell r="C2776" t="str">
            <v>CJ</v>
          </cell>
          <cell r="D2776">
            <v>192.73</v>
          </cell>
        </row>
        <row r="2777">
          <cell r="A2777" t="str">
            <v>P.20.000.043252</v>
          </cell>
          <cell r="B2777" t="str">
            <v>Sistema de barramento blindado de 100 a 2000 A, trifásico, barra de aluminio, composto por: calha condutora trifásica com neutro 100%, igual ou superior a 630 V (Ui), para uso interno; ref. Megabarre, Beghin, Helzin ou equivalente</v>
          </cell>
          <cell r="C2777" t="str">
            <v>Axm</v>
          </cell>
          <cell r="D2777">
            <v>157.30000000000001</v>
          </cell>
        </row>
        <row r="2778">
          <cell r="A2778" t="str">
            <v>P.21.000.040002</v>
          </cell>
          <cell r="B2778" t="str">
            <v>Poste concreto armado circular, H= 11m p/400kgf</v>
          </cell>
          <cell r="C2778" t="str">
            <v>UN</v>
          </cell>
          <cell r="D2778">
            <v>1962.45</v>
          </cell>
        </row>
        <row r="2779">
          <cell r="A2779" t="str">
            <v>P.21.000.040003</v>
          </cell>
          <cell r="B2779" t="str">
            <v>Poste concreto armado circular, H= 11m p/600kgf</v>
          </cell>
          <cell r="C2779" t="str">
            <v>UN</v>
          </cell>
          <cell r="D2779">
            <v>2535.4499999999998</v>
          </cell>
        </row>
        <row r="2780">
          <cell r="A2780" t="str">
            <v>P.21.000.040004</v>
          </cell>
          <cell r="B2780" t="str">
            <v>Poste concreto armado circular, H= 10m p/400kgf</v>
          </cell>
          <cell r="C2780" t="str">
            <v>UN</v>
          </cell>
          <cell r="D2780">
            <v>1833.4</v>
          </cell>
        </row>
        <row r="2781">
          <cell r="A2781" t="str">
            <v>P.21.000.040005</v>
          </cell>
          <cell r="B2781" t="str">
            <v>Poste concreto armado circular, H= 12m p/200kgf</v>
          </cell>
          <cell r="C2781" t="str">
            <v>UN</v>
          </cell>
          <cell r="D2781">
            <v>1472.74</v>
          </cell>
        </row>
        <row r="2782">
          <cell r="A2782" t="str">
            <v>P.21.000.040006</v>
          </cell>
          <cell r="B2782" t="str">
            <v>Poste concreto armado circular, H= 9m p/200kgf</v>
          </cell>
          <cell r="C2782" t="str">
            <v>UN</v>
          </cell>
          <cell r="D2782">
            <v>726.37</v>
          </cell>
        </row>
        <row r="2783">
          <cell r="A2783" t="str">
            <v>P.21.000.040010</v>
          </cell>
          <cell r="B2783" t="str">
            <v>Poste concreto armado circular, H= 12m p/400kgf</v>
          </cell>
          <cell r="C2783" t="str">
            <v>UN</v>
          </cell>
          <cell r="D2783">
            <v>2539.19</v>
          </cell>
        </row>
        <row r="2784">
          <cell r="A2784" t="str">
            <v>P.21.000.040011</v>
          </cell>
          <cell r="B2784" t="str">
            <v>Poste concreto armado circular, H= 12m p/600kgf</v>
          </cell>
          <cell r="C2784" t="str">
            <v>UN</v>
          </cell>
          <cell r="D2784">
            <v>2850.8</v>
          </cell>
        </row>
        <row r="2785">
          <cell r="A2785" t="str">
            <v>P.21.000.040012</v>
          </cell>
          <cell r="B2785" t="str">
            <v>Poste concreto armado circular, H= 12m p/1000kgf</v>
          </cell>
          <cell r="C2785" t="str">
            <v>UN</v>
          </cell>
          <cell r="D2785">
            <v>5253.48</v>
          </cell>
        </row>
        <row r="2786">
          <cell r="A2786" t="str">
            <v>P.21.000.042347</v>
          </cell>
          <cell r="B2786" t="str">
            <v>Poste concreto armado circular, H= 7,00m p/200kgf</v>
          </cell>
          <cell r="C2786" t="str">
            <v>UN</v>
          </cell>
          <cell r="D2786">
            <v>847.3</v>
          </cell>
        </row>
        <row r="2787">
          <cell r="A2787" t="str">
            <v>P.21.000.042349</v>
          </cell>
          <cell r="B2787" t="str">
            <v>Poste concreto armado circular, H= 10m p/200kgf</v>
          </cell>
          <cell r="C2787" t="str">
            <v>UN</v>
          </cell>
          <cell r="D2787">
            <v>1326.45</v>
          </cell>
        </row>
        <row r="2788">
          <cell r="A2788" t="str">
            <v>P.21.000.049570</v>
          </cell>
          <cell r="B2788" t="str">
            <v>Pedra de concreto para estaiamento, ref. ND.01.46.01/1 Elektro</v>
          </cell>
          <cell r="C2788" t="str">
            <v>UN</v>
          </cell>
          <cell r="D2788">
            <v>88.55</v>
          </cell>
        </row>
        <row r="2789">
          <cell r="A2789" t="str">
            <v>P.23.000.042218</v>
          </cell>
          <cell r="B2789" t="str">
            <v>Barra de neutro com parafuso isolantes (capacidade de 4 a 12 fios)</v>
          </cell>
          <cell r="C2789" t="str">
            <v>UN</v>
          </cell>
          <cell r="D2789">
            <v>20.96</v>
          </cell>
        </row>
        <row r="2790">
          <cell r="A2790" t="str">
            <v>P.23.000.043131</v>
          </cell>
          <cell r="B2790" t="str">
            <v>Cabo de cobre flexível de 2x1,5mm², encordoamento com isolação termoplástico PVC/E 105°C, classe 4, tensão de isolamento 600V, para sistema de detecção incêndio</v>
          </cell>
          <cell r="C2790" t="str">
            <v>M</v>
          </cell>
          <cell r="D2790">
            <v>4.72</v>
          </cell>
        </row>
        <row r="2791">
          <cell r="A2791" t="str">
            <v>P.23.000.043132</v>
          </cell>
          <cell r="B2791" t="str">
            <v>Cabo de cobre flexível de 3x1,5mm², encordoamento com isolação termoplástico PVC/E 105°C, classe 4, tensão de isolamento 600V, para sistema de detecção incêndio</v>
          </cell>
          <cell r="C2791" t="str">
            <v>M</v>
          </cell>
          <cell r="D2791">
            <v>6.42</v>
          </cell>
        </row>
        <row r="2792">
          <cell r="A2792" t="str">
            <v>P.23.000.043133</v>
          </cell>
          <cell r="B2792" t="str">
            <v>Cabo de cobre flexível de 2x2,5mm², encordoamento com isolação termoplástico PVC/E 105°C, classe 4, tensão de isolamento 600V, para sistema de detecção incêndio</v>
          </cell>
          <cell r="C2792" t="str">
            <v>M</v>
          </cell>
          <cell r="D2792">
            <v>6.91</v>
          </cell>
        </row>
        <row r="2793">
          <cell r="A2793" t="str">
            <v>P.23.000.043252</v>
          </cell>
          <cell r="B2793" t="str">
            <v>Sistema de barramento blindado de 100 a 2000 A, trifásico, barra de cobre, composto por: calha condutora trifásica com neutro 100%, igual ou superior a 630 V (Ui), para uso interno; ref. Beghin, Helzin ou equivalente</v>
          </cell>
          <cell r="C2793" t="str">
            <v>Axm</v>
          </cell>
          <cell r="D2793">
            <v>503.94</v>
          </cell>
        </row>
        <row r="2794">
          <cell r="A2794" t="str">
            <v>P.23.000.043661</v>
          </cell>
          <cell r="B2794" t="str">
            <v>Barra de contato para chave seccionadora tipo NH3-600A</v>
          </cell>
          <cell r="C2794" t="str">
            <v>UN</v>
          </cell>
          <cell r="D2794">
            <v>72.069999999999993</v>
          </cell>
        </row>
        <row r="2795">
          <cell r="A2795" t="str">
            <v>P.23.000.049627</v>
          </cell>
          <cell r="B2795" t="str">
            <v>Barramento de cobre nu (qualquer bitola)</v>
          </cell>
          <cell r="C2795" t="str">
            <v>KG</v>
          </cell>
          <cell r="D2795">
            <v>105.49</v>
          </cell>
        </row>
        <row r="2796">
          <cell r="A2796" t="str">
            <v>P.24.000.045045</v>
          </cell>
          <cell r="B2796" t="str">
            <v>Condulete em PVC para 5 e/ou 6 entradas de 1´, ref. linha Top da Tigre, Daisa ou equivalente</v>
          </cell>
          <cell r="C2796" t="str">
            <v>UN</v>
          </cell>
          <cell r="D2796">
            <v>10.92</v>
          </cell>
        </row>
        <row r="2797">
          <cell r="A2797" t="str">
            <v>P.24.000.045047</v>
          </cell>
          <cell r="B2797" t="str">
            <v>Tampa tomada redonda para condulete em PVC de 1´, ref. linha Top da Tigre, Daisa ou equivalente</v>
          </cell>
          <cell r="C2797" t="str">
            <v>UN</v>
          </cell>
          <cell r="D2797">
            <v>6.24</v>
          </cell>
        </row>
        <row r="2798">
          <cell r="A2798" t="str">
            <v>P.25.000.024009</v>
          </cell>
          <cell r="B2798" t="str">
            <v>Fita anticorrosiva 50mm; ref. 50 Scotchrap, Torofita ou equivalente</v>
          </cell>
          <cell r="C2798" t="str">
            <v>rolo</v>
          </cell>
          <cell r="D2798">
            <v>180.74</v>
          </cell>
        </row>
        <row r="2799">
          <cell r="A2799" t="str">
            <v>P.25.000.024010</v>
          </cell>
          <cell r="B2799" t="str">
            <v>Fita anticorrosiva 100 mm; ref. 50 Scotchrap, Torofita ou equivalente</v>
          </cell>
          <cell r="C2799" t="str">
            <v>rolo</v>
          </cell>
          <cell r="D2799">
            <v>368.43</v>
          </cell>
        </row>
        <row r="2800">
          <cell r="A2800" t="str">
            <v>P.25.000.025010</v>
          </cell>
          <cell r="B2800" t="str">
            <v>Acoplador a relé 24 VCC/VAC - 1 contato reversível</v>
          </cell>
          <cell r="C2800" t="str">
            <v>UN</v>
          </cell>
          <cell r="D2800">
            <v>121.58</v>
          </cell>
        </row>
        <row r="2801">
          <cell r="A2801" t="str">
            <v>P.25.000.042591</v>
          </cell>
          <cell r="B2801" t="str">
            <v>Caixa de emenda ventilada em polipropileno, para até 200 pares; ref. CEANS SS da Corning ou equivalente</v>
          </cell>
          <cell r="C2801" t="str">
            <v>UN</v>
          </cell>
          <cell r="D2801">
            <v>147.11000000000001</v>
          </cell>
        </row>
        <row r="2802">
          <cell r="A2802" t="str">
            <v>P.25.000.091386</v>
          </cell>
          <cell r="B2802" t="str">
            <v>Arame de espinar em aço inoxidável, nu (1,14 mm), para TV a cabo</v>
          </cell>
          <cell r="C2802" t="str">
            <v>M</v>
          </cell>
          <cell r="D2802">
            <v>0.45</v>
          </cell>
        </row>
        <row r="2803">
          <cell r="A2803" t="str">
            <v>P.25.000.091392</v>
          </cell>
          <cell r="B2803" t="str">
            <v>Fita em aço inoxidável para poste tubular; comprimento de 0,50 m, largura de 19 mm</v>
          </cell>
          <cell r="C2803" t="str">
            <v>M</v>
          </cell>
          <cell r="D2803">
            <v>4.25</v>
          </cell>
        </row>
        <row r="2804">
          <cell r="A2804" t="str">
            <v>P.25.000.091393</v>
          </cell>
          <cell r="B2804" t="str">
            <v>Fecho em aço inoxidável para fita de 19 mm</v>
          </cell>
          <cell r="C2804" t="str">
            <v>UN</v>
          </cell>
          <cell r="D2804">
            <v>0.85</v>
          </cell>
        </row>
        <row r="2805">
          <cell r="A2805" t="str">
            <v>P.26.000.042408</v>
          </cell>
          <cell r="B2805" t="str">
            <v>Régua de bornes para 9 polos, 600V/50A</v>
          </cell>
          <cell r="C2805" t="str">
            <v>UN</v>
          </cell>
          <cell r="D2805">
            <v>24.3</v>
          </cell>
        </row>
        <row r="2806">
          <cell r="A2806" t="str">
            <v>P.26.000.044005</v>
          </cell>
          <cell r="B2806" t="str">
            <v>Disjuntor a seco aberto trifásico, 600V de 800A, 50/60Hz, ref. DM/800FM, Beghim ou equivalente</v>
          </cell>
          <cell r="C2806" t="str">
            <v>UN</v>
          </cell>
          <cell r="D2806">
            <v>31998.69</v>
          </cell>
        </row>
        <row r="2807">
          <cell r="A2807" t="str">
            <v>P.26.000.044006</v>
          </cell>
          <cell r="B2807" t="str">
            <v>Disjuntor fixo PVO trifásico 17,5kV, acionamento manual, de 630A x 350 MVA, 50/60 Hz e acessórios, ref. PL15kV da Beghim ou equivalente</v>
          </cell>
          <cell r="C2807" t="str">
            <v>UN</v>
          </cell>
          <cell r="D2807">
            <v>16176.56</v>
          </cell>
        </row>
        <row r="2808">
          <cell r="A2808" t="str">
            <v>P.26.000.044007</v>
          </cell>
          <cell r="B2808" t="str">
            <v>Disjuntor em caixa moldada, termomagnético, tripolar, 1250A, Vn= 690V, 50/60Hz, faixa de ajuste de 800 até 1250A, ref. DWA1600S-1250-3 da Weg ou equivalente</v>
          </cell>
          <cell r="C2808" t="str">
            <v>UN</v>
          </cell>
          <cell r="D2808">
            <v>13687</v>
          </cell>
        </row>
        <row r="2809">
          <cell r="A2809" t="str">
            <v>P.26.000.044008</v>
          </cell>
          <cell r="B2809" t="str">
            <v>Disjuntor em caixa moldada, termomagnético tripolar. 1600A,Vn= 690V, 50/60Hz, faixa de ajuste de 1000 até 1600A; ref. DWA1600S-1600-3 da Weg ou equivalente</v>
          </cell>
          <cell r="C2809" t="str">
            <v>UN</v>
          </cell>
          <cell r="D2809">
            <v>18315.650000000001</v>
          </cell>
        </row>
        <row r="2810">
          <cell r="A2810" t="str">
            <v>P.26.000.044025</v>
          </cell>
          <cell r="B2810" t="str">
            <v>Disjuntor fixo PVO 15kV, 630x350MVA, com carrinho, bobinas, chave contato 3NA+3NF, relé PX17104, relé capacitivo, relé supervisor e TC´s</v>
          </cell>
          <cell r="C2810" t="str">
            <v>CJ</v>
          </cell>
          <cell r="D2810">
            <v>32509.200000000001</v>
          </cell>
        </row>
        <row r="2811">
          <cell r="A2811" t="str">
            <v>P.26.000.044029</v>
          </cell>
          <cell r="B2811" t="str">
            <v>Disjuntor fixo a vácuo de 15 a 17,5kV, equipado com motorização de fechamento, com rele de proteção</v>
          </cell>
          <cell r="C2811" t="str">
            <v>UN</v>
          </cell>
          <cell r="D2811">
            <v>34221.980000000003</v>
          </cell>
        </row>
        <row r="2812">
          <cell r="A2812" t="str">
            <v>P.26.000.044032</v>
          </cell>
          <cell r="B2812" t="str">
            <v>Dispositivo e/ou interruptor diferencial residual de 125 A x 30 mA - 4 polos - 380 V, ref. fabricação Siemens, Schneider ou equivalente</v>
          </cell>
          <cell r="C2812" t="str">
            <v>UN</v>
          </cell>
          <cell r="D2812">
            <v>2175.56</v>
          </cell>
        </row>
        <row r="2813">
          <cell r="A2813" t="str">
            <v>P.26.000.044036</v>
          </cell>
          <cell r="B2813" t="str">
            <v>Disjuntor em caixa moldada, termomagnético tripolar, 2000 A, Vn= 1200 V, 50/60 Hz, faixa de ajuste de 1600 até 2000 A</v>
          </cell>
          <cell r="C2813" t="str">
            <v>UN</v>
          </cell>
          <cell r="D2813">
            <v>37851.019999999997</v>
          </cell>
        </row>
        <row r="2814">
          <cell r="A2814" t="str">
            <v>P.26.000.044037</v>
          </cell>
          <cell r="B2814" t="str">
            <v>Disjuntor em caixa moldada, termomagnético tripolar, 2500 A, Vn= 1200 V, 50/60 Hz, faixa de ajuste de 2000 até 2500 A</v>
          </cell>
          <cell r="C2814" t="str">
            <v>UN</v>
          </cell>
          <cell r="D2814">
            <v>58021.27</v>
          </cell>
        </row>
        <row r="2815">
          <cell r="A2815" t="str">
            <v>P.26.000.044039</v>
          </cell>
          <cell r="B2815" t="str">
            <v>Disjuntor em caixa aberta tripolar extraível, 500V de 3200A, ref. ABW32 da Weg ou equivalente</v>
          </cell>
          <cell r="C2815" t="str">
            <v>UN</v>
          </cell>
          <cell r="D2815">
            <v>73286.38</v>
          </cell>
        </row>
        <row r="2816">
          <cell r="A2816" t="str">
            <v>P.26.000.044041</v>
          </cell>
          <cell r="B2816" t="str">
            <v>Disjuntor em caixa aberta tripolar extraível, 500V de 4000A, ref. ABW40 da Weg ou equivalente</v>
          </cell>
          <cell r="C2816" t="str">
            <v>UN</v>
          </cell>
          <cell r="D2816">
            <v>129745.8</v>
          </cell>
        </row>
        <row r="2817">
          <cell r="A2817" t="str">
            <v>P.26.000.044045</v>
          </cell>
          <cell r="B2817" t="str">
            <v>Disjuntor caixa aberta tripolar extraível, acionamento motorizado 220/240V, bloco contato 4NF+4NA, 500V de 6300A, ref. 3WL Siemens, EMAX da ABB, Masterpact NW Schneider ou equivalente</v>
          </cell>
          <cell r="C2817" t="str">
            <v>UN</v>
          </cell>
          <cell r="D2817">
            <v>397602</v>
          </cell>
        </row>
        <row r="2818">
          <cell r="A2818" t="str">
            <v>P.26.000.044055</v>
          </cell>
          <cell r="B2818" t="str">
            <v>Disjuntor em caixa moldada tripolar de 480 V, de 10A até 60 V, ref. Det 134010/134025/134030/134040/134050 e 134060 da GE, DS da Soprano, SD da Steck ou equivalente</v>
          </cell>
          <cell r="C2818" t="str">
            <v>UN</v>
          </cell>
          <cell r="D2818">
            <v>525.88</v>
          </cell>
        </row>
        <row r="2819">
          <cell r="A2819" t="str">
            <v>P.26.000.044056</v>
          </cell>
          <cell r="B2819" t="str">
            <v>Disjuntor em caixa moldada tripolar de 480 V, de 70A até 150 V, ref. Det 134070/134080/134090/1340100/134125 e 134150 da GE ou equivalente</v>
          </cell>
          <cell r="C2819" t="str">
            <v>UN</v>
          </cell>
          <cell r="D2819">
            <v>516.1</v>
          </cell>
        </row>
        <row r="2820">
          <cell r="A2820" t="str">
            <v>P.26.000.044057</v>
          </cell>
          <cell r="B2820" t="str">
            <v>Disjuntor em caixa moldada tripolar termomagnético fixo de 415 V, de 175 A até 250 A, ref. THQD 34175/34200/34225 e 34250 da GE ou equivalente</v>
          </cell>
          <cell r="C2820" t="str">
            <v>UN</v>
          </cell>
          <cell r="D2820">
            <v>813.44</v>
          </cell>
        </row>
        <row r="2821">
          <cell r="A2821" t="str">
            <v>P.26.000.044065</v>
          </cell>
          <cell r="B2821" t="str">
            <v>Disjuntor bipolar 10A até 50A - 480Vca - em caixa moldada, referência linha TED 124010 a TED 124050 da GE ou equivalente</v>
          </cell>
          <cell r="C2821" t="str">
            <v>UN</v>
          </cell>
          <cell r="D2821">
            <v>436.16</v>
          </cell>
        </row>
        <row r="2822">
          <cell r="A2822" t="str">
            <v>P.26.000.044066</v>
          </cell>
          <cell r="B2822" t="str">
            <v>Disjuntor bipolar 150A - 600Vca - em caixa moldada, referência linha TED 126150 da GE ou equivalente</v>
          </cell>
          <cell r="C2822" t="str">
            <v>UN</v>
          </cell>
          <cell r="D2822">
            <v>668.34</v>
          </cell>
        </row>
        <row r="2823">
          <cell r="A2823" t="str">
            <v>P.26.000.044602</v>
          </cell>
          <cell r="B2823" t="str">
            <v>Dispositivo diferencial residual de 25 A x 30 mA, 2 polos, ref. 5SM1 312-0 MB da Siemens ou equivalente</v>
          </cell>
          <cell r="C2823" t="str">
            <v>UN</v>
          </cell>
          <cell r="D2823">
            <v>214.46</v>
          </cell>
        </row>
        <row r="2824">
          <cell r="A2824" t="str">
            <v>P.26.000.044603</v>
          </cell>
          <cell r="B2824" t="str">
            <v>Dispositivo diferencial residual de 40 A x 30 mA, 2 polos, ref. 5SM1 314-0 MB Siemens ou equivalente</v>
          </cell>
          <cell r="C2824" t="str">
            <v>UN</v>
          </cell>
          <cell r="D2824">
            <v>229.57</v>
          </cell>
        </row>
        <row r="2825">
          <cell r="A2825" t="str">
            <v>P.26.000.044605</v>
          </cell>
          <cell r="B2825" t="str">
            <v>Dispositivo diferencial residual de 80 A x 30 mA, 4 polos, ref. PBA 480/030 da GE, 5SV5-347-0 da Siemens ou equivalente</v>
          </cell>
          <cell r="C2825" t="str">
            <v>UN</v>
          </cell>
          <cell r="D2825">
            <v>421.81</v>
          </cell>
        </row>
        <row r="2826">
          <cell r="A2826" t="str">
            <v>P.26.000.044606</v>
          </cell>
          <cell r="B2826" t="str">
            <v>Dispositivo diferencial residual de 100 A x 30 mA, 4 polos, ref. BPC 4100/030 da GE, 30-100-4 da Weg, SDR-049031 da Steck ou equivalente</v>
          </cell>
          <cell r="C2826" t="str">
            <v>UN</v>
          </cell>
          <cell r="D2826">
            <v>418.5</v>
          </cell>
        </row>
        <row r="2827">
          <cell r="A2827" t="str">
            <v>P.26.000.044611</v>
          </cell>
          <cell r="B2827" t="str">
            <v>Dispositivo referencial residual de 25A x 30mA - 4 polos; ref. WRx12530mA da Cutler Hammer, 5SV5 342-0MB da Siemens, SDR 425-30 da Steck ou equivalente</v>
          </cell>
          <cell r="C2827" t="str">
            <v>UN</v>
          </cell>
          <cell r="D2827">
            <v>277.73</v>
          </cell>
        </row>
        <row r="2828">
          <cell r="A2828" t="str">
            <v>P.26.000.044612</v>
          </cell>
          <cell r="B2828" t="str">
            <v>Disjuntor termomagnético tripolar, 630 A, Vn= 690, 50/60 Hz, In= 440 até 630 A, ref. DWA800H-630-3 da Weg ou equivalente</v>
          </cell>
          <cell r="C2828" t="str">
            <v>UN</v>
          </cell>
          <cell r="D2828">
            <v>11113.67</v>
          </cell>
        </row>
        <row r="2829">
          <cell r="A2829" t="str">
            <v>P.26.000.044613</v>
          </cell>
          <cell r="B2829" t="str">
            <v>Disjuntor termomagnético, unipolar 127/220V, corrente de 10 até 30A, conforme selo de conformidade do INMETRO da Pial Legrand, Eletromar / Cuttler Hammer, Soprano, Lorenzetti, ABB ou equivalente</v>
          </cell>
          <cell r="C2829" t="str">
            <v>UN</v>
          </cell>
          <cell r="D2829">
            <v>13.06</v>
          </cell>
        </row>
        <row r="2830">
          <cell r="A2830" t="str">
            <v>P.26.000.044614</v>
          </cell>
          <cell r="B2830" t="str">
            <v>Disjuntor termomagnético, unipolar 127/220V, corrente de 35 até 50A, conforme selo de conformidade do INMETRO da Pial Legrand, Eletromar / Cuttler Hammer, Soprano, Lorenzetti, ABB ou equivalente</v>
          </cell>
          <cell r="C2830" t="str">
            <v>UN</v>
          </cell>
          <cell r="D2830">
            <v>28.24</v>
          </cell>
        </row>
        <row r="2831">
          <cell r="A2831" t="str">
            <v>P.26.000.044616</v>
          </cell>
          <cell r="B2831" t="str">
            <v>Disjuntor termomagnético, bipolar 220/380V, corrente de 10 até 50A, conforme selo de conformidade do INMETRO da Pial Legrand, Eletromar / Cuttler Hammer, Soprano, Lorenzetti, ABB ou equivalente</v>
          </cell>
          <cell r="C2831" t="str">
            <v>UN</v>
          </cell>
          <cell r="D2831">
            <v>105.15</v>
          </cell>
        </row>
        <row r="2832">
          <cell r="A2832" t="str">
            <v>P.26.000.044617</v>
          </cell>
          <cell r="B2832" t="str">
            <v>Disjuntor termomagnético, bipolar 220/380V, corrente de 60 até 100A, conforme selo de conformidade do INMETRO para os modelos de 60  A da Pial Legrand, Eletromar / Cuttler Hammer, Soprano, Lorenzetti, ABB ou equivalente</v>
          </cell>
          <cell r="C2832" t="str">
            <v>UN</v>
          </cell>
          <cell r="D2832">
            <v>152.22999999999999</v>
          </cell>
        </row>
        <row r="2833">
          <cell r="A2833" t="str">
            <v>P.26.000.044618</v>
          </cell>
          <cell r="B2833" t="str">
            <v>Disjuntor termomagnético, tripolar 220/380V, corrente de 10 até 50A, conforme selo de conformidade do INMETRO da Pial Legrand, Eletromar / Cuttler Hammer, Soprano, Lorenzetti, ABB ou equivalente</v>
          </cell>
          <cell r="C2833" t="str">
            <v>UN</v>
          </cell>
          <cell r="D2833">
            <v>138.22</v>
          </cell>
        </row>
        <row r="2834">
          <cell r="A2834" t="str">
            <v>P.26.000.044619</v>
          </cell>
          <cell r="B2834" t="str">
            <v>Disjuntor termomagnético, tripolar 220/380V, corrente de 60 até 100A, conforme selo de conformidade do INMETRO para os modelos de 60 A da Pial Legrand, Eletromar / Cuttler Hammer, Soprano, Lorenzetti, ABB ou equivalente</v>
          </cell>
          <cell r="C2834" t="str">
            <v>UN</v>
          </cell>
          <cell r="D2834">
            <v>164.35</v>
          </cell>
        </row>
        <row r="2835">
          <cell r="A2835" t="str">
            <v>P.26.000.044624</v>
          </cell>
          <cell r="B2835" t="str">
            <v>Disjuntor série universal, em caixa moldada, térmico e magnético fixos, bipolar 480V, corrente de 60 até 100A; ref. Gi 20/21 da Eletromar/Cutler Hammer ou equivalente</v>
          </cell>
          <cell r="C2835" t="str">
            <v>UN</v>
          </cell>
          <cell r="D2835">
            <v>440.85</v>
          </cell>
        </row>
        <row r="2836">
          <cell r="A2836" t="str">
            <v>P.26.000.044625</v>
          </cell>
          <cell r="B2836" t="str">
            <v>Disjuntor série universal, em caixa moldada, térmico e magnético fixos, bipolar 480/600V, corrente de 125A; ref. Gi 21 da Eletromar/Cutler Hammer ou equivalente</v>
          </cell>
          <cell r="C2836" t="str">
            <v>UN</v>
          </cell>
          <cell r="D2836">
            <v>630.64</v>
          </cell>
        </row>
        <row r="2837">
          <cell r="A2837" t="str">
            <v>P.26.000.044627</v>
          </cell>
          <cell r="B2837" t="str">
            <v>Disjuntor série universal, em caixa moldada, térmico fixo e magnético ajustável, tripolar 600V, corrente de 300 até 400A; ref. DWB400N320-3DA da WEG, DAM1-630S-400A da JNG, 1SDA054437R1BR da ABB ou equivalente</v>
          </cell>
          <cell r="C2837" t="str">
            <v>UN</v>
          </cell>
          <cell r="D2837">
            <v>2945.39</v>
          </cell>
        </row>
        <row r="2838">
          <cell r="A2838" t="str">
            <v>P.26.000.044628</v>
          </cell>
          <cell r="B2838" t="str">
            <v>Disjuntor série universal, caixa moldada, térmico fixo e magnético ajustável, tripolar 600V, corrente 500 até 630A; ref. DCM630S3-500A/DCM630S3-600A Metaltex, DAM1-630S-500A JNG, DWB800S500-3DA WEG, FM6-SD630-630 BHS, 1SDA054396R1BR da ABB ou equivalente</v>
          </cell>
          <cell r="C2838" t="str">
            <v>UN</v>
          </cell>
          <cell r="D2838">
            <v>4385.47</v>
          </cell>
        </row>
        <row r="2839">
          <cell r="A2839" t="str">
            <v>P.26.000.044629</v>
          </cell>
          <cell r="B2839" t="str">
            <v>Disjuntor série universal, caixa moldada, térmico fixo e magnético ajustável, tripolar 600V, corrente de 700 até 800A; ref. Li 37/38 da  Eletromar/Cutler Hammer ou equivalente</v>
          </cell>
          <cell r="C2839" t="str">
            <v>UN</v>
          </cell>
          <cell r="D2839">
            <v>6693.2</v>
          </cell>
        </row>
        <row r="2840">
          <cell r="A2840" t="str">
            <v>P.26.000.044631</v>
          </cell>
          <cell r="B2840" t="str">
            <v>Mini-disjuntor termomagnético, bipolar 220/380V, corrente de 10 até 32A</v>
          </cell>
          <cell r="C2840" t="str">
            <v>UN</v>
          </cell>
          <cell r="D2840">
            <v>47.19</v>
          </cell>
        </row>
        <row r="2841">
          <cell r="A2841" t="str">
            <v>P.26.000.044632</v>
          </cell>
          <cell r="B2841" t="str">
            <v>Mini-disjuntor termomagnético, bipolar 220/380V, corrente de 40 até 50A</v>
          </cell>
          <cell r="C2841" t="str">
            <v>UN</v>
          </cell>
          <cell r="D2841">
            <v>50.95</v>
          </cell>
        </row>
        <row r="2842">
          <cell r="A2842" t="str">
            <v>P.26.000.044633</v>
          </cell>
          <cell r="B2842" t="str">
            <v>Mini-disjuntor termomagnético, bipolar 220/380V, corrente de 63A</v>
          </cell>
          <cell r="C2842" t="str">
            <v>UN</v>
          </cell>
          <cell r="D2842">
            <v>58.81</v>
          </cell>
        </row>
        <row r="2843">
          <cell r="A2843" t="str">
            <v>P.26.000.044634</v>
          </cell>
          <cell r="B2843" t="str">
            <v>Mini-disjuntor termomagnético, bipolar 400V, corrente de 80A até 100A; ref. 5SP4 191-7 Siemens, SDD-2C100 Steck, 9350 Alumbra ou equivalente</v>
          </cell>
          <cell r="C2843" t="str">
            <v>UN</v>
          </cell>
          <cell r="D2843">
            <v>145.65</v>
          </cell>
        </row>
        <row r="2844">
          <cell r="A2844" t="str">
            <v>P.26.000.044635</v>
          </cell>
          <cell r="B2844" t="str">
            <v>Mini-disjuntor termomagnético, tripolar 220/380V, corrente de 10 até 32A</v>
          </cell>
          <cell r="C2844" t="str">
            <v>UN</v>
          </cell>
          <cell r="D2844">
            <v>68.69</v>
          </cell>
        </row>
        <row r="2845">
          <cell r="A2845" t="str">
            <v>P.26.000.044636</v>
          </cell>
          <cell r="B2845" t="str">
            <v>Mini-disjuntor termomagnético, tripolar 220/380V, corrente de 40 até 50A</v>
          </cell>
          <cell r="C2845" t="str">
            <v>UN</v>
          </cell>
          <cell r="D2845">
            <v>71.23</v>
          </cell>
        </row>
        <row r="2846">
          <cell r="A2846" t="str">
            <v>P.26.000.044637</v>
          </cell>
          <cell r="B2846" t="str">
            <v>Mini-disjuntor termomagnético, tripolar 220/380 V, corrente de 63 A, ref. Pial Legrand, Eletromar/Cuttler Hammer, ABB, GE ou  equivalente</v>
          </cell>
          <cell r="C2846" t="str">
            <v>UN</v>
          </cell>
          <cell r="D2846">
            <v>77.06</v>
          </cell>
        </row>
        <row r="2847">
          <cell r="A2847" t="str">
            <v>P.26.000.044638</v>
          </cell>
          <cell r="B2847" t="str">
            <v>Mini-disjuntor termomagnético, tripolar 400V, corrente de 80 até 125A</v>
          </cell>
          <cell r="C2847" t="str">
            <v>UN</v>
          </cell>
          <cell r="D2847">
            <v>1521.64</v>
          </cell>
        </row>
        <row r="2848">
          <cell r="A2848" t="str">
            <v>P.26.000.044639</v>
          </cell>
          <cell r="B2848" t="str">
            <v>Mini-disjuntor termomagnético, unipolar 127/220V, corrente de 10 até 32A</v>
          </cell>
          <cell r="C2848" t="str">
            <v>UN</v>
          </cell>
          <cell r="D2848">
            <v>12.87</v>
          </cell>
        </row>
        <row r="2849">
          <cell r="A2849" t="str">
            <v>P.26.000.044640</v>
          </cell>
          <cell r="B2849" t="str">
            <v>Mini-disjuntor termomagnético, unipolar 127/220V, 40 até 50A</v>
          </cell>
          <cell r="C2849" t="str">
            <v>UN</v>
          </cell>
          <cell r="D2849">
            <v>15.46</v>
          </cell>
        </row>
        <row r="2850">
          <cell r="A2850" t="str">
            <v>P.26.000.090541</v>
          </cell>
          <cell r="B2850" t="str">
            <v>Dispositivo diferencial residual de 40 A x 30 mA, 4 polos, GE V/304-044031, Siemens 5SM1 344-0 ou equivalente</v>
          </cell>
          <cell r="C2850" t="str">
            <v>UN</v>
          </cell>
          <cell r="D2850">
            <v>296.7</v>
          </cell>
        </row>
        <row r="2851">
          <cell r="A2851" t="str">
            <v>P.26.000.090542</v>
          </cell>
          <cell r="B2851" t="str">
            <v>Dispositivo diferencial residual de 63 A x 30 mA, 4 polos industrial, ref. V/304-046031 da GE, 5SM1 346-0 da Siemens ou equivalente</v>
          </cell>
          <cell r="C2851" t="str">
            <v>UN</v>
          </cell>
          <cell r="D2851">
            <v>350.22</v>
          </cell>
        </row>
        <row r="2852">
          <cell r="A2852" t="str">
            <v>P.26.000.092804</v>
          </cell>
          <cell r="B2852" t="str">
            <v>Dispositivo diferencial residual de 25A x 300mA 4 polos, ref. 5SM1642-0 da Siemens ou equivalente</v>
          </cell>
          <cell r="C2852" t="str">
            <v>UN</v>
          </cell>
          <cell r="D2852">
            <v>298.69</v>
          </cell>
        </row>
        <row r="2853">
          <cell r="A2853" t="str">
            <v>P.27.000.042258</v>
          </cell>
          <cell r="B2853" t="str">
            <v>Fusível NH 00 6A a 125A</v>
          </cell>
          <cell r="C2853" t="str">
            <v>UN</v>
          </cell>
          <cell r="D2853">
            <v>28.09</v>
          </cell>
        </row>
        <row r="2854">
          <cell r="A2854" t="str">
            <v>P.27.000.042259</v>
          </cell>
          <cell r="B2854" t="str">
            <v>Fusível NH 1 36A a 250A</v>
          </cell>
          <cell r="C2854" t="str">
            <v>UN</v>
          </cell>
          <cell r="D2854">
            <v>59.05</v>
          </cell>
        </row>
        <row r="2855">
          <cell r="A2855" t="str">
            <v>P.27.000.042260</v>
          </cell>
          <cell r="B2855" t="str">
            <v>Fusível NH 2 224A a 400A</v>
          </cell>
          <cell r="C2855" t="str">
            <v>UN</v>
          </cell>
          <cell r="D2855">
            <v>90.02</v>
          </cell>
        </row>
        <row r="2856">
          <cell r="A2856" t="str">
            <v>P.27.000.042261</v>
          </cell>
          <cell r="B2856" t="str">
            <v>Fusível NH 3 400A a 630A</v>
          </cell>
          <cell r="C2856" t="str">
            <v>UN</v>
          </cell>
          <cell r="D2856">
            <v>129.49</v>
          </cell>
        </row>
        <row r="2857">
          <cell r="A2857" t="str">
            <v>P.27.000.042308</v>
          </cell>
          <cell r="B2857" t="str">
            <v>Base tripolar para fusível de 15kV</v>
          </cell>
          <cell r="C2857" t="str">
            <v>UN</v>
          </cell>
          <cell r="D2857">
            <v>773.45</v>
          </cell>
        </row>
        <row r="2858">
          <cell r="A2858" t="str">
            <v>P.27.000.042309</v>
          </cell>
          <cell r="B2858" t="str">
            <v>Base unipolar para fusível de 15kV</v>
          </cell>
          <cell r="C2858" t="str">
            <v>UN</v>
          </cell>
          <cell r="D2858">
            <v>318.56</v>
          </cell>
        </row>
        <row r="2859">
          <cell r="A2859" t="str">
            <v>P.27.000.042310</v>
          </cell>
          <cell r="B2859" t="str">
            <v>Fusível HH 15KV de 2.5A a 50A</v>
          </cell>
          <cell r="C2859" t="str">
            <v>UN</v>
          </cell>
          <cell r="D2859">
            <v>153.83000000000001</v>
          </cell>
        </row>
        <row r="2860">
          <cell r="A2860" t="str">
            <v>P.27.000.042311</v>
          </cell>
          <cell r="B2860" t="str">
            <v>Fusível HH 15KV de 60 a 100A</v>
          </cell>
          <cell r="C2860" t="str">
            <v>UN</v>
          </cell>
          <cell r="D2860">
            <v>331.55</v>
          </cell>
        </row>
        <row r="2861">
          <cell r="A2861" t="str">
            <v>P.27.000.042432</v>
          </cell>
          <cell r="B2861" t="str">
            <v>Vara para manobra em fibra de vidro, diâmetro de 38mm, elementos separados, para tensão até 36 kV</v>
          </cell>
          <cell r="C2861" t="str">
            <v>UN</v>
          </cell>
          <cell r="D2861">
            <v>622.79</v>
          </cell>
        </row>
        <row r="2862">
          <cell r="A2862" t="str">
            <v>P.27.000.043536</v>
          </cell>
          <cell r="B2862" t="str">
            <v>Chave comutadora seletora com 3 polos e 3 posições para 25 A, ref. CA20-A270.600-ER ou equivalente</v>
          </cell>
          <cell r="C2862" t="str">
            <v>UN</v>
          </cell>
          <cell r="D2862">
            <v>423.96</v>
          </cell>
        </row>
        <row r="2863">
          <cell r="A2863" t="str">
            <v>P.27.000.043538</v>
          </cell>
          <cell r="B2863" t="str">
            <v>Chave comutadora seletora com 1 polo e 3 posições para 25 A, ref. CA20B-A730.600-E ou equivalente</v>
          </cell>
          <cell r="C2863" t="str">
            <v>UN</v>
          </cell>
          <cell r="D2863">
            <v>289.43</v>
          </cell>
        </row>
        <row r="2864">
          <cell r="A2864" t="str">
            <v>P.27.000.043541</v>
          </cell>
          <cell r="B2864" t="str">
            <v>Chave comutadora, reversão sob carga, tetrapolar, sem porta fusível para 100 A, ref. SS32-100/4 da Holec ou equivalente</v>
          </cell>
          <cell r="C2864" t="str">
            <v>UN</v>
          </cell>
          <cell r="D2864">
            <v>2401.69</v>
          </cell>
        </row>
        <row r="2865">
          <cell r="A2865" t="str">
            <v>P.27.000.043652</v>
          </cell>
          <cell r="B2865" t="str">
            <v>Chave fusível base ´C´ para 25kV/100A, com capacidade de ruptura até 6,3kA, com fusível</v>
          </cell>
          <cell r="C2865" t="str">
            <v>UN</v>
          </cell>
          <cell r="D2865">
            <v>423.38</v>
          </cell>
        </row>
        <row r="2866">
          <cell r="A2866" t="str">
            <v>P.27.000.043653</v>
          </cell>
          <cell r="B2866" t="str">
            <v>Chave seccionadora tripolar seca para 400 A - 15 kV - com prolongador, ref. INB-V da Inebrasa, SAN-15-400 da Moran ou equivalente</v>
          </cell>
          <cell r="C2866" t="str">
            <v>UN</v>
          </cell>
          <cell r="D2866">
            <v>1386.08</v>
          </cell>
        </row>
        <row r="2867">
          <cell r="A2867" t="str">
            <v>P.27.000.043654</v>
          </cell>
          <cell r="B2867" t="str">
            <v>Chave seccionadora tripolar seca para 600 / 630 A - 15 kV - com prolongador, ref. INB-V da Inebrasa, SAN-15-630 da Moran ou equivalente</v>
          </cell>
          <cell r="C2867" t="str">
            <v>UN</v>
          </cell>
          <cell r="D2867">
            <v>1717.99</v>
          </cell>
        </row>
        <row r="2868">
          <cell r="A2868" t="str">
            <v>P.27.000.043656</v>
          </cell>
          <cell r="B2868" t="str">
            <v>Chave fusível base ´C´ para 15kV/100A, com capacidade de ruptura até 10kA, com fusível</v>
          </cell>
          <cell r="C2868" t="str">
            <v>UN</v>
          </cell>
          <cell r="D2868">
            <v>377.05</v>
          </cell>
        </row>
        <row r="2869">
          <cell r="A2869" t="str">
            <v>P.27.000.043657</v>
          </cell>
          <cell r="B2869" t="str">
            <v>Chave fusível base ´C´ para 15kV/200A, com capacidade de ruptura até 10kA, com fusível</v>
          </cell>
          <cell r="C2869" t="str">
            <v>UN</v>
          </cell>
          <cell r="D2869">
            <v>523.71</v>
          </cell>
        </row>
        <row r="2870">
          <cell r="A2870" t="str">
            <v>P.27.000.043663</v>
          </cell>
          <cell r="B2870" t="str">
            <v>Chave seccionadora sob carga, tripolar, acionamento rotativo, com prolongador e porta fusível até NH-00-125, sem fusível</v>
          </cell>
          <cell r="C2870" t="str">
            <v>UN</v>
          </cell>
          <cell r="D2870">
            <v>1260.3599999999999</v>
          </cell>
        </row>
        <row r="2871">
          <cell r="A2871" t="str">
            <v>P.27.000.043664</v>
          </cell>
          <cell r="B2871" t="str">
            <v>Chave seccionadora sob carga, tripolar, acionamento rotativo, com prolongador e porta fusível até NH-00-160, sem fusível</v>
          </cell>
          <cell r="C2871" t="str">
            <v>UN</v>
          </cell>
          <cell r="D2871">
            <v>1779.67</v>
          </cell>
        </row>
        <row r="2872">
          <cell r="A2872" t="str">
            <v>P.27.000.043665</v>
          </cell>
          <cell r="B2872" t="str">
            <v>Chave seccionadora sob carga, tripolar, acionamento rotativo, com prolongador e porta fusível até NH-1-250, sem fusível</v>
          </cell>
          <cell r="C2872" t="str">
            <v>UN</v>
          </cell>
          <cell r="D2872">
            <v>3978.92</v>
          </cell>
        </row>
        <row r="2873">
          <cell r="A2873" t="str">
            <v>P.27.000.043666</v>
          </cell>
          <cell r="B2873" t="str">
            <v>Chave seccionadora sob carga, tripolar, acionamento rotativo, com prolongador e porta fusível até NH-2-400, sem fusível</v>
          </cell>
          <cell r="C2873" t="str">
            <v>UN</v>
          </cell>
          <cell r="D2873">
            <v>4647.41</v>
          </cell>
        </row>
        <row r="2874">
          <cell r="A2874" t="str">
            <v>P.27.000.043667</v>
          </cell>
          <cell r="B2874" t="str">
            <v>Chave seccionadora sob carga, tripolar, acionamento rotativo, com prolongador e porta fusível até NH-3-630, sem fusível</v>
          </cell>
          <cell r="C2874" t="str">
            <v>UN</v>
          </cell>
          <cell r="D2874">
            <v>8986.7099999999991</v>
          </cell>
        </row>
        <row r="2875">
          <cell r="A2875" t="str">
            <v>P.27.000.043668</v>
          </cell>
          <cell r="B2875" t="str">
            <v>Chave seccionadora sob carga, tripolar, acionamento tipo punho com porta fusível até NH-00-160, sem fusível</v>
          </cell>
          <cell r="C2875" t="str">
            <v>UN</v>
          </cell>
          <cell r="D2875">
            <v>339.52</v>
          </cell>
        </row>
        <row r="2876">
          <cell r="A2876" t="str">
            <v>P.27.000.043669</v>
          </cell>
          <cell r="B2876" t="str">
            <v>Chave seccionadora sob carga, tripolar, acionamento tipo punho com porta fusível até NH-1-250, sem fusível</v>
          </cell>
          <cell r="C2876" t="str">
            <v>UN</v>
          </cell>
          <cell r="D2876">
            <v>660.32</v>
          </cell>
        </row>
        <row r="2877">
          <cell r="A2877" t="str">
            <v>P.27.000.043670</v>
          </cell>
          <cell r="B2877" t="str">
            <v>Chave seccionadora sob carga, tripolar, acionamento tipo punho com porta fusível até NH-2-400, sem fusível</v>
          </cell>
          <cell r="C2877" t="str">
            <v>UN</v>
          </cell>
          <cell r="D2877">
            <v>912.98</v>
          </cell>
        </row>
        <row r="2878">
          <cell r="A2878" t="str">
            <v>P.27.000.043671</v>
          </cell>
          <cell r="B2878" t="str">
            <v>Chave seccionadora sob carga, tripolar, acionamento tipo punho com porta fusível até NH-3-630, sem fusível, referência 3NP1163-1DA10 da Siemens, SP 630 da Holec ou equivalente</v>
          </cell>
          <cell r="C2878" t="str">
            <v>UN</v>
          </cell>
          <cell r="D2878">
            <v>1847.15</v>
          </cell>
        </row>
        <row r="2879">
          <cell r="A2879" t="str">
            <v>P.27.000.043672</v>
          </cell>
          <cell r="B2879" t="str">
            <v>Chave comutadora, reversão sob carga, tripolar, sem porta fusível para 400A</v>
          </cell>
          <cell r="C2879" t="str">
            <v>UN</v>
          </cell>
          <cell r="D2879">
            <v>5389.67</v>
          </cell>
        </row>
        <row r="2880">
          <cell r="A2880" t="str">
            <v>P.27.000.043673</v>
          </cell>
          <cell r="B2880" t="str">
            <v>Chave comutadora, reversão sob carga, tripolar, sem porta fusível para 600/630A</v>
          </cell>
          <cell r="C2880" t="str">
            <v>UN</v>
          </cell>
          <cell r="D2880">
            <v>7094.58</v>
          </cell>
        </row>
        <row r="2881">
          <cell r="A2881" t="str">
            <v>P.27.000.043674</v>
          </cell>
          <cell r="B2881" t="str">
            <v>Chave comutadora, reversão sob carga, tripolar, sem porta fusível para 1000A</v>
          </cell>
          <cell r="C2881" t="str">
            <v>UN</v>
          </cell>
          <cell r="D2881">
            <v>10239.290000000001</v>
          </cell>
        </row>
        <row r="2882">
          <cell r="A2882" t="str">
            <v>P.27.000.043676</v>
          </cell>
          <cell r="B2882" t="str">
            <v>Chave seccionadora sob carga, tripolar, acionamento rotativo, com prolongador, sem porta fusível, de 1250A</v>
          </cell>
          <cell r="C2882" t="str">
            <v>UN</v>
          </cell>
          <cell r="D2882">
            <v>9517.25</v>
          </cell>
        </row>
        <row r="2883">
          <cell r="A2883" t="str">
            <v>P.27.000.043677</v>
          </cell>
          <cell r="B2883" t="str">
            <v>Chave seccionadora sob carga, tripolar, acionamento rotativo, com prolongador, sem porta fusível, de 1000A</v>
          </cell>
          <cell r="C2883" t="str">
            <v>UN</v>
          </cell>
          <cell r="D2883">
            <v>5017.0200000000004</v>
          </cell>
        </row>
        <row r="2884">
          <cell r="A2884" t="str">
            <v>P.27.000.043678</v>
          </cell>
          <cell r="B2884" t="str">
            <v>Chave seccionadora sob carga, tripolar, acionamento rotativo, com prolongador, sem porta fusível, de 630A</v>
          </cell>
          <cell r="C2884" t="str">
            <v>UN</v>
          </cell>
          <cell r="D2884">
            <v>2216.3200000000002</v>
          </cell>
        </row>
        <row r="2885">
          <cell r="A2885" t="str">
            <v>P.27.000.043679</v>
          </cell>
          <cell r="B2885" t="str">
            <v>Chave seccionadora sob carga, tripolar, acionamento rotativo, com prolongador, sem porta fusível, de 400A</v>
          </cell>
          <cell r="C2885" t="str">
            <v>UN</v>
          </cell>
          <cell r="D2885">
            <v>2047.96</v>
          </cell>
        </row>
        <row r="2886">
          <cell r="A2886" t="str">
            <v>P.27.000.043680</v>
          </cell>
          <cell r="B2886" t="str">
            <v>Chave seccionadora sob carga, tripolar, acionamento rotativo, com prolongador, sem porta fusível, de 250A</v>
          </cell>
          <cell r="C2886" t="str">
            <v>UN</v>
          </cell>
          <cell r="D2886">
            <v>1405.85</v>
          </cell>
        </row>
        <row r="2887">
          <cell r="A2887" t="str">
            <v>P.27.000.043681</v>
          </cell>
          <cell r="B2887" t="str">
            <v>Chave seccionadora sob carga, tripolar, acionamento rotativo, com prolongador, sem porta fusível, de 160A</v>
          </cell>
          <cell r="C2887" t="str">
            <v>UN</v>
          </cell>
          <cell r="D2887">
            <v>1940.05</v>
          </cell>
        </row>
        <row r="2888">
          <cell r="A2888" t="str">
            <v>P.27.000.043691</v>
          </cell>
          <cell r="B2888" t="str">
            <v>Chave seccionadora tripolar sob carga para 400 A / 15 kV - com prolongador, ref. Inebrasa, SANR-15-400 da Moran ou equivalente</v>
          </cell>
          <cell r="C2888" t="str">
            <v>UN</v>
          </cell>
          <cell r="D2888">
            <v>1816.24</v>
          </cell>
        </row>
        <row r="2889">
          <cell r="A2889" t="str">
            <v>P.27.000.043694</v>
          </cell>
          <cell r="B2889" t="str">
            <v>Chave seccionadora tripolar sob carga para 400 A / 25 kV - com prolongador, ref. Inebrasa, SANR-25-400 da Moran ou equivalente</v>
          </cell>
          <cell r="C2889" t="str">
            <v>UN</v>
          </cell>
          <cell r="D2889">
            <v>2543.8000000000002</v>
          </cell>
        </row>
        <row r="2890">
          <cell r="A2890" t="str">
            <v>P.27.000.044001</v>
          </cell>
          <cell r="B2890" t="str">
            <v>Base fusíveis Diazed completa até 25A</v>
          </cell>
          <cell r="C2890" t="str">
            <v>UN</v>
          </cell>
          <cell r="D2890">
            <v>39.78</v>
          </cell>
        </row>
        <row r="2891">
          <cell r="A2891" t="str">
            <v>P.27.000.044002</v>
          </cell>
          <cell r="B2891" t="str">
            <v>Base fusíveis Diazed completa para 63A</v>
          </cell>
          <cell r="C2891" t="str">
            <v>UN</v>
          </cell>
          <cell r="D2891">
            <v>47.07</v>
          </cell>
        </row>
        <row r="2892">
          <cell r="A2892" t="str">
            <v>P.27.000.044050</v>
          </cell>
          <cell r="B2892" t="str">
            <v>Base tipo NH completa para 125A</v>
          </cell>
          <cell r="C2892" t="str">
            <v>UN</v>
          </cell>
          <cell r="D2892">
            <v>27.39</v>
          </cell>
        </row>
        <row r="2893">
          <cell r="A2893" t="str">
            <v>P.27.000.044051</v>
          </cell>
          <cell r="B2893" t="str">
            <v>Base tipo NH completa para 250A</v>
          </cell>
          <cell r="C2893" t="str">
            <v>UN</v>
          </cell>
          <cell r="D2893">
            <v>107.06</v>
          </cell>
        </row>
        <row r="2894">
          <cell r="A2894" t="str">
            <v>P.27.000.044052</v>
          </cell>
          <cell r="B2894" t="str">
            <v>Base tipo NH completa para 400A</v>
          </cell>
          <cell r="C2894" t="str">
            <v>UN</v>
          </cell>
          <cell r="D2894">
            <v>155.81</v>
          </cell>
        </row>
        <row r="2895">
          <cell r="A2895" t="str">
            <v>P.27.000.044053</v>
          </cell>
          <cell r="B2895" t="str">
            <v>Chave comutadora tetrapolar, reversão sob carga, sem porta-fusível, 630, A 690V, tensão de isolamento 1000V, ref. BB32-630/4 (back to back) da Holec</v>
          </cell>
          <cell r="C2895" t="str">
            <v>UN</v>
          </cell>
          <cell r="D2895">
            <v>9380.93</v>
          </cell>
        </row>
        <row r="2896">
          <cell r="A2896" t="str">
            <v>P.27.000.044101</v>
          </cell>
          <cell r="B2896" t="str">
            <v>Fusível Diazed rap/ret 35A a 63A</v>
          </cell>
          <cell r="C2896" t="str">
            <v>UN</v>
          </cell>
          <cell r="D2896">
            <v>11.3</v>
          </cell>
        </row>
        <row r="2897">
          <cell r="A2897" t="str">
            <v>P.27.000.044102</v>
          </cell>
          <cell r="B2897" t="str">
            <v>Fusível Diazed retardado 2A a 25A, referência modelo 2A 500V 5SB2 11 da Siemens, 20A 500VCA FDW-20S / 25A 500VCA FDW-25S Web ou equivalente</v>
          </cell>
          <cell r="C2897" t="str">
            <v>UN</v>
          </cell>
          <cell r="D2897">
            <v>8.52</v>
          </cell>
        </row>
        <row r="2898">
          <cell r="A2898" t="str">
            <v>P.27.000.090322</v>
          </cell>
          <cell r="B2898" t="str">
            <v>Chave seccionadora tripolar, abertura sob carga seca para 160A/690V; ref. RIW160-3 H da WEG, S32-160/3 da Holec, N160 da THS ou equivalente</v>
          </cell>
          <cell r="C2898" t="str">
            <v>UN</v>
          </cell>
          <cell r="D2898">
            <v>784.85</v>
          </cell>
        </row>
        <row r="2899">
          <cell r="A2899" t="str">
            <v>P.27.000.090384</v>
          </cell>
          <cell r="B2899" t="str">
            <v>Chave comutadora seletora com 1 polo e 2 posições para 25 A, ref. CA20-A220.600-EG ou equivalente</v>
          </cell>
          <cell r="C2899" t="str">
            <v>UN</v>
          </cell>
          <cell r="D2899">
            <v>161.12</v>
          </cell>
        </row>
        <row r="2900">
          <cell r="A2900" t="str">
            <v>P.27.000.090387</v>
          </cell>
          <cell r="B2900" t="str">
            <v>Comutador voltímetro, 3 fases, 3 fios 10 A, ref. 5TW0 020-1 da Siemens ou equivalente</v>
          </cell>
          <cell r="C2900" t="str">
            <v>UN</v>
          </cell>
          <cell r="D2900">
            <v>117.47</v>
          </cell>
        </row>
        <row r="2901">
          <cell r="A2901" t="str">
            <v>P.27.000.090388</v>
          </cell>
          <cell r="B2901" t="str">
            <v>Comutador amperímetro de 10 A, ref. 5TW 020-1 da Siemens ou equivalente</v>
          </cell>
          <cell r="C2901" t="str">
            <v>UN</v>
          </cell>
          <cell r="D2901">
            <v>144.52000000000001</v>
          </cell>
        </row>
        <row r="2902">
          <cell r="A2902" t="str">
            <v>P.27.000.090449</v>
          </cell>
          <cell r="B2902" t="str">
            <v>Chave de boia normalmente fechada, ref. Masterflux, CB2002 Mar Girius Revers ou equivalente</v>
          </cell>
          <cell r="C2902" t="str">
            <v>UN</v>
          </cell>
          <cell r="D2902">
            <v>49.17</v>
          </cell>
        </row>
        <row r="2903">
          <cell r="A2903" t="str">
            <v>P.27.000.090450</v>
          </cell>
          <cell r="B2903" t="str">
            <v>Chave comutadora seletora com 1 polo e 3 posições para 63 A, ref. 5TW3063-1 Siemens ou equivalente</v>
          </cell>
          <cell r="C2903" t="str">
            <v>UN</v>
          </cell>
          <cell r="D2903">
            <v>592.87</v>
          </cell>
        </row>
        <row r="2904">
          <cell r="A2904" t="str">
            <v>P.27.000.090456</v>
          </cell>
          <cell r="B2904" t="str">
            <v>Amperímetro em ferro móvel 96x96mm, para ligação em transformador de corrente, escala fixa TC 0 A/50 A até 0 A/2,0 kA; ref. 2CNM515423R2000 da ABB, 7kM15515424Z1500 da Siemens ou equivalente</v>
          </cell>
          <cell r="C2904" t="str">
            <v>UN</v>
          </cell>
          <cell r="D2904">
            <v>422.41</v>
          </cell>
        </row>
        <row r="2905">
          <cell r="A2905" t="str">
            <v>P.27.000.090468</v>
          </cell>
          <cell r="B2905" t="str">
            <v>Fusível de vidro para TP 0,5 A / 15 kV; ref. V14X160KT da Deckfuse, LD14mm da Rehtom ou equivalente</v>
          </cell>
          <cell r="C2905" t="str">
            <v>UN</v>
          </cell>
          <cell r="D2905">
            <v>33.81</v>
          </cell>
        </row>
        <row r="2906">
          <cell r="A2906" t="str">
            <v>P.27.000.091349</v>
          </cell>
          <cell r="B2906" t="str">
            <v>Voltímetro ferro móvel de 96x96mm, escalas variáveis; ref. FM96 da Renz, FQ0207 600V da MultInst ou equivalente</v>
          </cell>
          <cell r="C2906" t="str">
            <v>UN</v>
          </cell>
          <cell r="D2906">
            <v>124.99</v>
          </cell>
        </row>
        <row r="2907">
          <cell r="A2907" t="str">
            <v>P.28.000.046542</v>
          </cell>
          <cell r="B2907" t="str">
            <v>Reator eletrônico de alto fator de potência com partida instantânea para duas lâmpadas fluorescentes tubulares, TL-5, base bipino bilateral, 2 x 28 W - 220 V</v>
          </cell>
          <cell r="C2907" t="str">
            <v>UN</v>
          </cell>
          <cell r="D2907">
            <v>92.42</v>
          </cell>
        </row>
        <row r="2908">
          <cell r="A2908" t="str">
            <v>P.28.000.049715</v>
          </cell>
          <cell r="B2908" t="str">
            <v>Reator eletromagnético de alto fator de potência com capacitor e ignitor, para lâmpada vapor de sódio 150W / 220V</v>
          </cell>
          <cell r="C2908" t="str">
            <v>UN</v>
          </cell>
          <cell r="D2908">
            <v>103.68</v>
          </cell>
        </row>
        <row r="2909">
          <cell r="A2909" t="str">
            <v>P.28.000.049716</v>
          </cell>
          <cell r="B2909" t="str">
            <v>Reator eletromagnético de alto fator de potência com capacitor e ignitor, para lâmpada vapor de sódio 250W / 220V</v>
          </cell>
          <cell r="C2909" t="str">
            <v>UN</v>
          </cell>
          <cell r="D2909">
            <v>150.1</v>
          </cell>
        </row>
        <row r="2910">
          <cell r="A2910" t="str">
            <v>P.28.000.049717</v>
          </cell>
          <cell r="B2910" t="str">
            <v>Reator eletromagnético de alto fator de potência com capacitor e ignitor, para lâmpada vapor de sódio 400W / 220V</v>
          </cell>
          <cell r="C2910" t="str">
            <v>UN</v>
          </cell>
          <cell r="D2910">
            <v>175.75</v>
          </cell>
        </row>
        <row r="2911">
          <cell r="A2911" t="str">
            <v>P.28.000.049718</v>
          </cell>
          <cell r="B2911" t="str">
            <v>Reator eletromagnético de alto fator de potência com capacitor e ignitor, para lâmpada vapor de sódio 1000W / 220V</v>
          </cell>
          <cell r="C2911" t="str">
            <v>UN</v>
          </cell>
          <cell r="D2911">
            <v>514.08000000000004</v>
          </cell>
        </row>
        <row r="2912">
          <cell r="A2912" t="str">
            <v>P.28.000.049719</v>
          </cell>
          <cell r="B2912" t="str">
            <v>Reator eletromagnético de alto fator de potência com capacitor e ignitor, para lâmpada vapor metálico 70W / 220V</v>
          </cell>
          <cell r="C2912" t="str">
            <v>UN</v>
          </cell>
          <cell r="D2912">
            <v>80.739999999999995</v>
          </cell>
        </row>
        <row r="2913">
          <cell r="A2913" t="str">
            <v>P.28.000.049720</v>
          </cell>
          <cell r="B2913" t="str">
            <v>Reator eletromagnético de alto fator de potência com capacitor e ignitor, para lâmpada vapor metálico 150W / 220V</v>
          </cell>
          <cell r="C2913" t="str">
            <v>UN</v>
          </cell>
          <cell r="D2913">
            <v>95.5</v>
          </cell>
        </row>
        <row r="2914">
          <cell r="A2914" t="str">
            <v>P.28.000.049721</v>
          </cell>
          <cell r="B2914" t="str">
            <v>Reator eletromagnético de alto fator de potência com capacitor e ignitor, para lâmpada vapor metálico 250W / 220V</v>
          </cell>
          <cell r="C2914" t="str">
            <v>UN</v>
          </cell>
          <cell r="D2914">
            <v>124.83</v>
          </cell>
        </row>
        <row r="2915">
          <cell r="A2915" t="str">
            <v>P.28.000.049722</v>
          </cell>
          <cell r="B2915" t="str">
            <v>Reator eletromagnético de alto fator de potência com capacitor e ignitor, para lâmpada vapor metálico 400W / 220V</v>
          </cell>
          <cell r="C2915" t="str">
            <v>UN</v>
          </cell>
          <cell r="D2915">
            <v>149.68</v>
          </cell>
        </row>
        <row r="2916">
          <cell r="A2916" t="str">
            <v>P.28.000.049734</v>
          </cell>
          <cell r="B2916" t="str">
            <v>Reator eletrônico com partida instantânea de alto fator de potência (AFP), para lâmpada fluorescente tubular ´HO´, base bipino bilateral, 2x110W / 220V</v>
          </cell>
          <cell r="C2916" t="str">
            <v>UN</v>
          </cell>
          <cell r="D2916">
            <v>100.68</v>
          </cell>
        </row>
        <row r="2917">
          <cell r="A2917" t="str">
            <v>P.28.000.049735</v>
          </cell>
          <cell r="B2917" t="str">
            <v>Reator eletrônico com partida instantânea de alto fator de potência (AFP), para lâmpada fluorescente tubular, base bipino bilateral, 2x16W / 127-220V</v>
          </cell>
          <cell r="C2917" t="str">
            <v>UN</v>
          </cell>
          <cell r="D2917">
            <v>39.43</v>
          </cell>
        </row>
        <row r="2918">
          <cell r="A2918" t="str">
            <v>P.28.000.049743</v>
          </cell>
          <cell r="B2918" t="str">
            <v>Reator eletrônico com partida instantânea de alto fator de potência (AFP), para lâmpada fluorescente tubular, base bipino bilateral, 2x32W / 127-220V</v>
          </cell>
          <cell r="C2918" t="str">
            <v>UN</v>
          </cell>
          <cell r="D2918">
            <v>51.27</v>
          </cell>
        </row>
        <row r="2919">
          <cell r="A2919" t="str">
            <v>P.28.000.049769</v>
          </cell>
          <cell r="B2919" t="str">
            <v>Reator eletrônico com partida instantânea de alto fator de potência (AFP), para lâmpada fluorescente compacta´2U´, 1x26W / 127-220 V</v>
          </cell>
          <cell r="C2919" t="str">
            <v>UN</v>
          </cell>
          <cell r="D2919">
            <v>31.27</v>
          </cell>
        </row>
        <row r="2920">
          <cell r="A2920" t="str">
            <v>P.28.000.049771</v>
          </cell>
          <cell r="B2920" t="str">
            <v>Reator eletrônico com partida instantânea de alto fator de potência (AFP), para lâmpada fluorescente compacta´2U´, 2x26W / 127-220 V</v>
          </cell>
          <cell r="C2920" t="str">
            <v>UN</v>
          </cell>
          <cell r="D2920">
            <v>52.02</v>
          </cell>
        </row>
        <row r="2921">
          <cell r="A2921" t="str">
            <v>P.28.000.092320</v>
          </cell>
          <cell r="B2921" t="str">
            <v>Transformador eletrônico para lâmpada halógena dicroica de 50 W / 220 V; ref. Xelux, Trancil, Taschibra ou equivalente</v>
          </cell>
          <cell r="C2921" t="str">
            <v>UN</v>
          </cell>
          <cell r="D2921">
            <v>26.58</v>
          </cell>
        </row>
        <row r="2922">
          <cell r="A2922" t="str">
            <v>P.29.000.042163</v>
          </cell>
          <cell r="B2922" t="str">
            <v>Rele de corrente Ajustável de 0 a 200A</v>
          </cell>
          <cell r="C2922" t="str">
            <v>UN</v>
          </cell>
          <cell r="D2922">
            <v>351.02</v>
          </cell>
        </row>
        <row r="2923">
          <cell r="A2923" t="str">
            <v>P.29.000.042164</v>
          </cell>
          <cell r="B2923" t="str">
            <v>Relé de tempo eletrônico de 3 - 30seg 220V 50/60Hz</v>
          </cell>
          <cell r="C2923" t="str">
            <v>UN</v>
          </cell>
          <cell r="D2923">
            <v>94.32</v>
          </cell>
        </row>
        <row r="2924">
          <cell r="A2924" t="str">
            <v>P.29.000.042273</v>
          </cell>
          <cell r="B2924" t="str">
            <v>Relé de sobrecarga bimetálico, faixa de ajuste de 9 a 12 A, tamanho S00, ref. Siemens 3R11 16-1KBOR, ou equivalente</v>
          </cell>
          <cell r="C2924" t="str">
            <v>UN</v>
          </cell>
          <cell r="D2924">
            <v>247.11</v>
          </cell>
        </row>
        <row r="2925">
          <cell r="A2925" t="str">
            <v>P.29.000.042275</v>
          </cell>
          <cell r="B2925" t="str">
            <v>Relé de tempo eletrônico 0.6-6seg. 220V 50/60HZ</v>
          </cell>
          <cell r="C2925" t="str">
            <v>UN</v>
          </cell>
          <cell r="D2925">
            <v>94.51</v>
          </cell>
        </row>
        <row r="2926">
          <cell r="A2926" t="str">
            <v>P.29.000.042277</v>
          </cell>
          <cell r="B2926" t="str">
            <v>Contator de potência 9 A - 2NA + 2NF; ref. LC1D09M7+LADN11 da Schneider, CWM9-22-30D23 da Weg ou equivalente</v>
          </cell>
          <cell r="C2926" t="str">
            <v>UN</v>
          </cell>
          <cell r="D2926">
            <v>278.57</v>
          </cell>
        </row>
        <row r="2927">
          <cell r="A2927" t="str">
            <v>P.29.000.042278</v>
          </cell>
          <cell r="B2927" t="str">
            <v>Contator de potência 12 A - 2NA + 2NF; ref. Siemens ou equivalente</v>
          </cell>
          <cell r="C2927" t="str">
            <v>UN</v>
          </cell>
          <cell r="D2927">
            <v>319.32</v>
          </cell>
        </row>
        <row r="2928">
          <cell r="A2928" t="str">
            <v>P.29.000.042279</v>
          </cell>
          <cell r="B2928" t="str">
            <v>Contator de potência 16 A - 2NA + 2NF; ref. Siemens ou equivalente</v>
          </cell>
          <cell r="C2928" t="str">
            <v>UN</v>
          </cell>
          <cell r="D2928">
            <v>293.87</v>
          </cell>
        </row>
        <row r="2929">
          <cell r="A2929" t="str">
            <v>P.29.000.042280</v>
          </cell>
          <cell r="B2929" t="str">
            <v>Contator de potência 22 A / 25 A - 2NA + 2NF; ref. Siemens ou equivalente</v>
          </cell>
          <cell r="C2929" t="str">
            <v>UN</v>
          </cell>
          <cell r="D2929">
            <v>362.47</v>
          </cell>
        </row>
        <row r="2930">
          <cell r="A2930" t="str">
            <v>P.29.000.042281</v>
          </cell>
          <cell r="B2930" t="str">
            <v>Contator de potência 32 A - 2NA + 2NF; ref. Siemens ou equivalente</v>
          </cell>
          <cell r="C2930" t="str">
            <v>UN</v>
          </cell>
          <cell r="D2930">
            <v>543.02</v>
          </cell>
        </row>
        <row r="2931">
          <cell r="A2931" t="str">
            <v>P.29.000.042282</v>
          </cell>
          <cell r="B2931" t="str">
            <v>Contator de potência 38 / 40 A - 2NA + 2NF; ref. Siemens ou equivalente</v>
          </cell>
          <cell r="C2931" t="str">
            <v>UN</v>
          </cell>
          <cell r="D2931">
            <v>819.07</v>
          </cell>
        </row>
        <row r="2932">
          <cell r="A2932" t="str">
            <v>P.29.000.042408</v>
          </cell>
          <cell r="B2932" t="str">
            <v>Contator de potência de 65A - 2NA + 2NF, ref. modelo 3RT1044-1AN10+3RH1921-1HA22 da Siemens ou equivalente</v>
          </cell>
          <cell r="C2932" t="str">
            <v>UN</v>
          </cell>
          <cell r="D2932">
            <v>1249.49</v>
          </cell>
        </row>
        <row r="2933">
          <cell r="A2933" t="str">
            <v>P.29.000.042409</v>
          </cell>
          <cell r="B2933" t="str">
            <v>Relé bimetálico de sobrecarga para acoplamento direto com faixas de ajuste de 0,4/0,63A até 16/25A, ref. 3UA52 da Siemens ou equivalente</v>
          </cell>
          <cell r="C2933" t="str">
            <v>UN</v>
          </cell>
          <cell r="D2933">
            <v>308.77</v>
          </cell>
        </row>
        <row r="2934">
          <cell r="A2934" t="str">
            <v>P.29.000.042411</v>
          </cell>
          <cell r="B2934" t="str">
            <v>Contator de potência 12 A - 1NA + 1NF, referência comercial 3RT1024-1AN20+3RH1921-1EA11 da Siemens ou equivalente</v>
          </cell>
          <cell r="C2934" t="str">
            <v>UN</v>
          </cell>
          <cell r="D2934">
            <v>248.38</v>
          </cell>
        </row>
        <row r="2935">
          <cell r="A2935" t="str">
            <v>P.29.000.042412</v>
          </cell>
          <cell r="B2935" t="str">
            <v>Relé bimetálico de sobrecarga acoplamento direto com faixa de ajuste 20 até 63A</v>
          </cell>
          <cell r="C2935" t="str">
            <v>UN</v>
          </cell>
          <cell r="D2935">
            <v>442.79</v>
          </cell>
        </row>
        <row r="2936">
          <cell r="A2936" t="str">
            <v>P.29.000.042413</v>
          </cell>
          <cell r="B2936" t="str">
            <v>Relé supervisor trifásico contra falta de fase e inversão de fase, ref. UNSX da Ward / PST da Pextron ou equivalente</v>
          </cell>
          <cell r="C2936" t="str">
            <v>UN</v>
          </cell>
          <cell r="D2936">
            <v>2527.69</v>
          </cell>
        </row>
        <row r="2937">
          <cell r="A2937" t="str">
            <v>P.29.000.042423</v>
          </cell>
          <cell r="B2937" t="str">
            <v>Relé de tempo eletrônico, com cíclico com escala de tempo fixa de 15 minutos, 110/220V - 50/60 Hz; ref. Dte-1 da Digimec ou equivalente</v>
          </cell>
          <cell r="C2937" t="str">
            <v>UN</v>
          </cell>
          <cell r="D2937">
            <v>80.790000000000006</v>
          </cell>
        </row>
        <row r="2938">
          <cell r="A2938" t="str">
            <v>P.29.000.042425</v>
          </cell>
          <cell r="B2938" t="str">
            <v>Minicontator auxiliar 4 NA para 220 V, corrente alternada, ref. 3RH1140-1AN10 da Siemens ou equivalente</v>
          </cell>
          <cell r="C2938" t="str">
            <v>UN</v>
          </cell>
          <cell r="D2938">
            <v>102.26</v>
          </cell>
        </row>
        <row r="2939">
          <cell r="A2939" t="str">
            <v>P.29.000.042426</v>
          </cell>
          <cell r="B2939" t="str">
            <v>Contator auxiliar 2NA + 2NF para tensão até 240 V, corrente alternada, ref. 3RH1122-1AN10 da Siemens ou equivalente</v>
          </cell>
          <cell r="C2939" t="str">
            <v>UN</v>
          </cell>
          <cell r="D2939">
            <v>120.76</v>
          </cell>
        </row>
        <row r="2940">
          <cell r="A2940" t="str">
            <v>P.29.000.042427</v>
          </cell>
          <cell r="B2940" t="str">
            <v>Contator auxiliar 4NA + 4NF, ref. 3TH4244 Siemens ou equivalente</v>
          </cell>
          <cell r="C2940" t="str">
            <v>UN</v>
          </cell>
          <cell r="D2940">
            <v>162.47</v>
          </cell>
        </row>
        <row r="2941">
          <cell r="A2941" t="str">
            <v>P.29.000.042456</v>
          </cell>
          <cell r="B2941" t="str">
            <v>Relé de sobrecarga eletrônico de 55 A até 250 A, ref. 3RB21 63-4GC2 da Siemens ou equivalente</v>
          </cell>
          <cell r="C2941" t="str">
            <v>UN</v>
          </cell>
          <cell r="D2941">
            <v>3100.47</v>
          </cell>
        </row>
        <row r="2942">
          <cell r="A2942" t="str">
            <v>P.29.000.042458</v>
          </cell>
          <cell r="B2942" t="str">
            <v>Contator de potência 110 A - 2NA + 2NF, ref. 3RT1054-1AP36 da Siemens ou equivalente</v>
          </cell>
          <cell r="C2942" t="str">
            <v>UN</v>
          </cell>
          <cell r="D2942">
            <v>3083.08</v>
          </cell>
        </row>
        <row r="2943">
          <cell r="A2943" t="str">
            <v>P.29.000.042480</v>
          </cell>
          <cell r="B2943" t="str">
            <v>Relé de impulso bipolar, 16 A, 250 V CA, ref. Finder ou equivalente</v>
          </cell>
          <cell r="C2943" t="str">
            <v>UN</v>
          </cell>
          <cell r="D2943">
            <v>254.74</v>
          </cell>
        </row>
        <row r="2944">
          <cell r="A2944" t="str">
            <v>P.29.000.042587</v>
          </cell>
          <cell r="B2944" t="str">
            <v>Contator de potência, corrente nominal 220 A - 2NA + 2NF, tensão variável 24 V a 440 V, 50/60Hz, ref. 3RT1064-6AP36 da Siemens ou equivalente</v>
          </cell>
          <cell r="C2944" t="str">
            <v>UN</v>
          </cell>
          <cell r="D2944">
            <v>7251.02</v>
          </cell>
        </row>
        <row r="2945">
          <cell r="A2945" t="str">
            <v>P.29.000.042900</v>
          </cell>
          <cell r="B2945" t="str">
            <v>Contator de potência 50A, 2NA + 2NF; referência 3RT2036-1AN20n + 3RH2911-1HA11 da Siemens ou equivalente</v>
          </cell>
          <cell r="C2945" t="str">
            <v>UN</v>
          </cell>
          <cell r="D2945">
            <v>979.49</v>
          </cell>
        </row>
        <row r="2946">
          <cell r="A2946" t="str">
            <v>P.29.000.042901</v>
          </cell>
          <cell r="B2946" t="str">
            <v>Contator de potência 150 A, 2NA + 2NF, ref. 3RT1055-6AP36 da Siemens ou equivalente</v>
          </cell>
          <cell r="C2946" t="str">
            <v>UN</v>
          </cell>
          <cell r="D2946">
            <v>3349.81</v>
          </cell>
        </row>
        <row r="2947">
          <cell r="A2947" t="str">
            <v>P.29.000.090337</v>
          </cell>
          <cell r="B2947" t="str">
            <v>Relé fotoelétrico 50/60Hz 110/220V, com suporte 1200VA</v>
          </cell>
          <cell r="C2947" t="str">
            <v>UN</v>
          </cell>
          <cell r="D2947">
            <v>74.22</v>
          </cell>
        </row>
        <row r="2948">
          <cell r="A2948" t="str">
            <v>P.30.000.034000</v>
          </cell>
          <cell r="B2948" t="str">
            <v>Cabo coaxial RGC-06, 75ohms, com condutor em aço cobreado e blindagem em trança de cobre 60% e cobertura em capa PVC antichama, ref. KMP, RFS ou equivalente</v>
          </cell>
          <cell r="C2948" t="str">
            <v>M</v>
          </cell>
          <cell r="D2948">
            <v>2.52</v>
          </cell>
        </row>
        <row r="2949">
          <cell r="A2949" t="str">
            <v>P.30.000.034009</v>
          </cell>
          <cell r="B2949" t="str">
            <v>Cabo coaxial tipo RG 6, malha mínima 90%, capa polietileno antichama preto/branco, ref. Eldtec, Cableteck, Commscope ou equivalente</v>
          </cell>
          <cell r="C2949" t="str">
            <v>M</v>
          </cell>
          <cell r="D2949">
            <v>2.4500000000000002</v>
          </cell>
        </row>
        <row r="2950">
          <cell r="A2950" t="str">
            <v>P.30.000.040530</v>
          </cell>
          <cell r="B2950" t="str">
            <v>Terminal modular unipolar externo, ref. 5633K da 3M até 70mm²/15kV</v>
          </cell>
          <cell r="C2950" t="str">
            <v>UN</v>
          </cell>
          <cell r="D2950">
            <v>270.92</v>
          </cell>
        </row>
        <row r="2951">
          <cell r="A2951" t="str">
            <v>P.30.000.040531</v>
          </cell>
          <cell r="B2951" t="str">
            <v>Terminal modular unipolar interno, ref. 5623K da 3M até 70mm²/15kV</v>
          </cell>
          <cell r="C2951" t="str">
            <v>UN</v>
          </cell>
          <cell r="D2951">
            <v>229.95</v>
          </cell>
        </row>
        <row r="2952">
          <cell r="A2952" t="str">
            <v>P.30.000.042207</v>
          </cell>
          <cell r="B2952" t="str">
            <v>Conector Split-Bolt para cabo de 25mm², em latão, simples</v>
          </cell>
          <cell r="C2952" t="str">
            <v>UN</v>
          </cell>
          <cell r="D2952">
            <v>9.64</v>
          </cell>
        </row>
        <row r="2953">
          <cell r="A2953" t="str">
            <v>P.30.000.042208</v>
          </cell>
          <cell r="B2953" t="str">
            <v>Conector Split-Bolt para cabo de 35mm², em latão, simples</v>
          </cell>
          <cell r="C2953" t="str">
            <v>UN</v>
          </cell>
          <cell r="D2953">
            <v>10.75</v>
          </cell>
        </row>
        <row r="2954">
          <cell r="A2954" t="str">
            <v>P.30.000.042209</v>
          </cell>
          <cell r="B2954" t="str">
            <v>Conector Split-Bolt para cabo de 50mm², em latão, simples</v>
          </cell>
          <cell r="C2954" t="str">
            <v>UN</v>
          </cell>
          <cell r="D2954">
            <v>14.12</v>
          </cell>
        </row>
        <row r="2955">
          <cell r="A2955" t="str">
            <v>P.30.000.042211</v>
          </cell>
          <cell r="B2955" t="str">
            <v>Conector Split-Bolt para cabo de 25mm², em latão, com rabicho</v>
          </cell>
          <cell r="C2955" t="str">
            <v>UN</v>
          </cell>
          <cell r="D2955">
            <v>16.399999999999999</v>
          </cell>
        </row>
        <row r="2956">
          <cell r="A2956" t="str">
            <v>P.30.000.042212</v>
          </cell>
          <cell r="B2956" t="str">
            <v>Conector Split-Bolt para cabo de 35mm², em latão, com rabicho</v>
          </cell>
          <cell r="C2956" t="str">
            <v>UN</v>
          </cell>
          <cell r="D2956">
            <v>20.04</v>
          </cell>
        </row>
        <row r="2957">
          <cell r="A2957" t="str">
            <v>P.30.000.042213</v>
          </cell>
          <cell r="B2957" t="str">
            <v>Conector Split-Bolt para cabo de 50mm², em latão, com rabicho</v>
          </cell>
          <cell r="C2957" t="str">
            <v>UN</v>
          </cell>
          <cell r="D2957">
            <v>21.71</v>
          </cell>
        </row>
        <row r="2958">
          <cell r="A2958" t="str">
            <v>P.30.000.042251</v>
          </cell>
          <cell r="B2958" t="str">
            <v>Esticador para cabo de cobre, latão</v>
          </cell>
          <cell r="C2958" t="str">
            <v>UN</v>
          </cell>
          <cell r="D2958">
            <v>21.32</v>
          </cell>
        </row>
        <row r="2959">
          <cell r="A2959" t="str">
            <v>P.30.000.042454</v>
          </cell>
          <cell r="B2959" t="str">
            <v>Terminal de compressão para cabo 2,5mm²</v>
          </cell>
          <cell r="C2959" t="str">
            <v>UN</v>
          </cell>
          <cell r="D2959">
            <v>0.87</v>
          </cell>
        </row>
        <row r="2960">
          <cell r="A2960" t="str">
            <v>P.30.000.049424</v>
          </cell>
          <cell r="B2960" t="str">
            <v>Receptáculo porcelana com parafuso rosca E-27</v>
          </cell>
          <cell r="C2960" t="str">
            <v>UN</v>
          </cell>
          <cell r="D2960">
            <v>6.33</v>
          </cell>
        </row>
        <row r="2961">
          <cell r="A2961" t="str">
            <v>P.30.000.049430</v>
          </cell>
          <cell r="B2961" t="str">
            <v>Terminal de pressão para cabo 6 até 10mm² (8AWG)</v>
          </cell>
          <cell r="C2961" t="str">
            <v>UN</v>
          </cell>
          <cell r="D2961">
            <v>5.7</v>
          </cell>
        </row>
        <row r="2962">
          <cell r="A2962" t="str">
            <v>P.30.000.049431</v>
          </cell>
          <cell r="B2962" t="str">
            <v>Terminal de pressão para cabo 25mm² (4AWG)</v>
          </cell>
          <cell r="C2962" t="str">
            <v>UN</v>
          </cell>
          <cell r="D2962">
            <v>8.09</v>
          </cell>
        </row>
        <row r="2963">
          <cell r="A2963" t="str">
            <v>P.30.000.049432</v>
          </cell>
          <cell r="B2963" t="str">
            <v>Terminal de pressão para cabo 50mm² (1/0AWG)</v>
          </cell>
          <cell r="C2963" t="str">
            <v>UN</v>
          </cell>
          <cell r="D2963">
            <v>13.53</v>
          </cell>
        </row>
        <row r="2964">
          <cell r="A2964" t="str">
            <v>P.30.000.049434</v>
          </cell>
          <cell r="B2964" t="str">
            <v>Terminal de pressão para cabo 70mm² (3/0AWG)</v>
          </cell>
          <cell r="C2964" t="str">
            <v>UN</v>
          </cell>
          <cell r="D2964">
            <v>13.53</v>
          </cell>
        </row>
        <row r="2965">
          <cell r="A2965" t="str">
            <v>P.30.000.049435</v>
          </cell>
          <cell r="B2965" t="str">
            <v>Terminal de pressão para cabo 95mm² (4/0AWG)</v>
          </cell>
          <cell r="C2965" t="str">
            <v>UN</v>
          </cell>
          <cell r="D2965">
            <v>21.66</v>
          </cell>
        </row>
        <row r="2966">
          <cell r="A2966" t="str">
            <v>P.30.000.049437</v>
          </cell>
          <cell r="B2966" t="str">
            <v>Terminal de pressão/compressão para cabo 185mm² (400MCM)</v>
          </cell>
          <cell r="C2966" t="str">
            <v>UN</v>
          </cell>
          <cell r="D2966">
            <v>42.41</v>
          </cell>
        </row>
        <row r="2967">
          <cell r="A2967" t="str">
            <v>P.30.000.049510</v>
          </cell>
          <cell r="B2967" t="str">
            <v>Conector em latão estanhado (mini gar) para terminais aéreos, com porca e arruela galvanizado a fogo, para cabo 16 a 50mm², TEL 583 da Termotécnica ou equivalente</v>
          </cell>
          <cell r="C2967" t="str">
            <v>UN</v>
          </cell>
          <cell r="D2967">
            <v>37.65</v>
          </cell>
        </row>
        <row r="2968">
          <cell r="A2968" t="str">
            <v>P.30.000.049531</v>
          </cell>
          <cell r="B2968" t="str">
            <v>Conector com rabicho, porca 3/8", rosca, em latão natural, para cabo 16 até 35mm²; ref. TEL 625 Termomecânica, PK-0152 Paraklin, PRT-919 Paratec, 602500 Magnet, DR-216/DR-219 Raycon, PG-0070 Áraga, PFR-35R Intelli, PFR-015 Conimel ou equivalente</v>
          </cell>
          <cell r="C2968" t="str">
            <v>UN</v>
          </cell>
          <cell r="D2968">
            <v>20.059999999999999</v>
          </cell>
        </row>
        <row r="2969">
          <cell r="A2969" t="str">
            <v>P.30.000.049541</v>
          </cell>
          <cell r="B2969" t="str">
            <v>Terminal de pressão/compressão para cabo 120mm² (250MCM)</v>
          </cell>
          <cell r="C2969" t="str">
            <v>UN</v>
          </cell>
          <cell r="D2969">
            <v>27.85</v>
          </cell>
        </row>
        <row r="2970">
          <cell r="A2970" t="str">
            <v>P.30.000.049542</v>
          </cell>
          <cell r="B2970" t="str">
            <v>Terminal de pressão/compressão para cabo 240mm² (500MCM)</v>
          </cell>
          <cell r="C2970" t="str">
            <v>UN</v>
          </cell>
          <cell r="D2970">
            <v>42.02</v>
          </cell>
        </row>
        <row r="2971">
          <cell r="A2971" t="str">
            <v>P.30.000.049582</v>
          </cell>
          <cell r="B2971" t="str">
            <v>Terminal de pressão para cabo 16mm² (6AWG)</v>
          </cell>
          <cell r="C2971" t="str">
            <v>UN</v>
          </cell>
          <cell r="D2971">
            <v>9.14</v>
          </cell>
        </row>
        <row r="2972">
          <cell r="A2972" t="str">
            <v>P.30.000.067008</v>
          </cell>
          <cell r="B2972" t="str">
            <v>Bloco ligação interna 10 pares com canaleta BLI-10</v>
          </cell>
          <cell r="C2972" t="str">
            <v>UN</v>
          </cell>
          <cell r="D2972">
            <v>4.57</v>
          </cell>
        </row>
        <row r="2973">
          <cell r="A2973" t="str">
            <v>P.30.000.090458</v>
          </cell>
          <cell r="B2973" t="str">
            <v>Terminal de pressão para cabo 35mm²</v>
          </cell>
          <cell r="C2973" t="str">
            <v>UN</v>
          </cell>
          <cell r="D2973">
            <v>10.130000000000001</v>
          </cell>
        </row>
        <row r="2974">
          <cell r="A2974" t="str">
            <v>P.30.000.090763</v>
          </cell>
          <cell r="B2974" t="str">
            <v>Terminal de pressão para cabo 150mm²</v>
          </cell>
          <cell r="C2974" t="str">
            <v>UN</v>
          </cell>
          <cell r="D2974">
            <v>29.11</v>
          </cell>
        </row>
        <row r="2975">
          <cell r="A2975" t="str">
            <v>P.30.000.091016</v>
          </cell>
          <cell r="B2975" t="str">
            <v>Conector terminal tipo BNC para cabo coaxial RG59</v>
          </cell>
          <cell r="C2975" t="str">
            <v>UN</v>
          </cell>
          <cell r="D2975">
            <v>8.6999999999999993</v>
          </cell>
        </row>
        <row r="2976">
          <cell r="A2976" t="str">
            <v>P.30.000.091017</v>
          </cell>
          <cell r="B2976" t="str">
            <v>Conector de emenda tipo BNC para cabo coaxial RG 59</v>
          </cell>
          <cell r="C2976" t="str">
            <v>UN</v>
          </cell>
          <cell r="D2976">
            <v>5.65</v>
          </cell>
        </row>
        <row r="2977">
          <cell r="A2977" t="str">
            <v>P.31.000.049508</v>
          </cell>
          <cell r="B2977" t="str">
            <v>Cruzeta em madeira de 90 x 112,5 x 2000mm</v>
          </cell>
          <cell r="C2977" t="str">
            <v>UN</v>
          </cell>
          <cell r="D2977">
            <v>164.24</v>
          </cell>
        </row>
        <row r="2978">
          <cell r="A2978" t="str">
            <v>P.31.000.049509</v>
          </cell>
          <cell r="B2978" t="str">
            <v>Cruzeta em madeira de 2400mm</v>
          </cell>
          <cell r="C2978" t="str">
            <v>UN</v>
          </cell>
          <cell r="D2978">
            <v>271</v>
          </cell>
        </row>
        <row r="2979">
          <cell r="A2979" t="str">
            <v>P.31.000.049514</v>
          </cell>
          <cell r="B2979" t="str">
            <v>Sela para cruzeta de madeira</v>
          </cell>
          <cell r="C2979" t="str">
            <v>UN</v>
          </cell>
          <cell r="D2979">
            <v>18.52</v>
          </cell>
        </row>
        <row r="2980">
          <cell r="A2980" t="str">
            <v>Q.01.000.029063</v>
          </cell>
          <cell r="B2980" t="str">
            <v>Elevador hidráulico de uso restrito a pessoas com mobilidade reduzida com 03 paradas - uso interno em alvenaria</v>
          </cell>
          <cell r="C2980" t="str">
            <v>UN</v>
          </cell>
          <cell r="D2980">
            <v>129075.83</v>
          </cell>
        </row>
        <row r="2981">
          <cell r="A2981" t="str">
            <v>Q.01.000.029067</v>
          </cell>
          <cell r="B2981" t="str">
            <v>Elevador hidráulico de uso restrito a pessoas com mobilidade reduzida com 02 paradas - uso interno em alvenaria</v>
          </cell>
          <cell r="C2981" t="str">
            <v>UN</v>
          </cell>
          <cell r="D2981">
            <v>123275.95</v>
          </cell>
        </row>
        <row r="2982">
          <cell r="A2982" t="str">
            <v>Q.01.000.029068</v>
          </cell>
          <cell r="B2982" t="str">
            <v>Plataforma para elevação até 2,00 m nas dimensões (900 x 1400) mm - percurso até 1,00 m de altura</v>
          </cell>
          <cell r="C2982" t="str">
            <v>CJ</v>
          </cell>
          <cell r="D2982">
            <v>38009.120000000003</v>
          </cell>
        </row>
        <row r="2983">
          <cell r="A2983" t="str">
            <v>Q.01.000.029069</v>
          </cell>
          <cell r="B2983" t="str">
            <v>Plataforma para elevação até 2,00 m nas dimensões (900 x 1400) mm - percurso superior a 1,00 m de altura</v>
          </cell>
          <cell r="C2983" t="str">
            <v>CJ</v>
          </cell>
          <cell r="D2983">
            <v>34073.699999999997</v>
          </cell>
        </row>
        <row r="2984">
          <cell r="A2984" t="str">
            <v>Q.01.000.031441</v>
          </cell>
          <cell r="B2984" t="str">
            <v>Ar condicionado a frio, tipo split parede, capacidade de 12.000 BTU/h, com controle remoto, ref. Samsung, Carrier, LG, Consul ou equivalente</v>
          </cell>
          <cell r="C2984" t="str">
            <v>CJ</v>
          </cell>
          <cell r="D2984">
            <v>2537.83</v>
          </cell>
        </row>
        <row r="2985">
          <cell r="A2985" t="str">
            <v>Q.01.000.032300</v>
          </cell>
          <cell r="B2985" t="str">
            <v>Ar condicionado a frio, tipo split parede, capacidade de 18.000 BTU/h, com controle remoto, ref. Samsung, Carrier, LG, Consul ou equivalente</v>
          </cell>
          <cell r="C2985" t="str">
            <v>CJ</v>
          </cell>
          <cell r="D2985">
            <v>3632.69</v>
          </cell>
        </row>
        <row r="2986">
          <cell r="A2986" t="str">
            <v>Q.01.000.032302</v>
          </cell>
          <cell r="B2986" t="str">
            <v>Ar condicionado a frio, tipo split cassete, capacidade de 18.000 BTU/h, com controle remoto, ref. Samsung, Carrier, LG, Consul ou equivalente</v>
          </cell>
          <cell r="C2986" t="str">
            <v>CJ</v>
          </cell>
          <cell r="D2986">
            <v>6633.54</v>
          </cell>
        </row>
        <row r="2987">
          <cell r="A2987" t="str">
            <v>Q.01.000.032322</v>
          </cell>
          <cell r="B2987" t="str">
            <v>Ventilador centrífugo de dupla aspiração "limite-load" vazão 20.000 m³/h, pressão 50 mmCA - 380/660 V / 60 Hz, ref. CLD 560 da Projelmec ou equivalente</v>
          </cell>
          <cell r="C2987" t="str">
            <v>UN</v>
          </cell>
          <cell r="D2987">
            <v>16106.79</v>
          </cell>
        </row>
        <row r="2988">
          <cell r="A2988" t="str">
            <v>Q.01.000.047537</v>
          </cell>
          <cell r="B2988" t="str">
            <v>Insuflador de ar compacto para renovação de ar em ambientes, com filtros classe G4 (branco) + filtro classe M5 (azul) vazão máxima 54 m³/h ou com 2 filtros classe G4 vazão máxima 93 m³/h, conforme Lei 13.589/2018; ref. Splitvent Sicflux ou equivalente</v>
          </cell>
          <cell r="C2988" t="str">
            <v>UN</v>
          </cell>
          <cell r="D2988">
            <v>338.3</v>
          </cell>
        </row>
        <row r="2989">
          <cell r="A2989" t="str">
            <v>Q.01.000.047538</v>
          </cell>
          <cell r="B2989" t="str">
            <v>Exaustor elétrico doméstico para banheiro, estrutura em plástico, potência 13 a 20W, vazão nominal livre 150 a 190m³/h, ref. B12 Plus da Cata, Silent 200cz da Soler &amp; Palau, Ventokit 150 da Westaflex, Inline-190 da Sicflux ou equivalente</v>
          </cell>
          <cell r="C2989" t="str">
            <v>UN</v>
          </cell>
          <cell r="D2989">
            <v>347.55</v>
          </cell>
        </row>
        <row r="2990">
          <cell r="A2990" t="str">
            <v>Q.01.000.091400</v>
          </cell>
          <cell r="B2990" t="str">
            <v>Ar condicionado a frio, tipo split parede, capacidade de 30.000 BTU/h, com controle remoto, ref. Samsung, Carrier, LG, Consul ou equivalente</v>
          </cell>
          <cell r="C2990" t="str">
            <v>CJ</v>
          </cell>
          <cell r="D2990">
            <v>6083.33</v>
          </cell>
        </row>
        <row r="2991">
          <cell r="A2991" t="str">
            <v>Q.01.000.091550</v>
          </cell>
          <cell r="B2991" t="str">
            <v>Ar condicionado a frio, tipo split parede, capacidade de 24.000 BTU/h, com controle remoto, ref. Samsung, Carrier, LG, Consul ou equivalente</v>
          </cell>
          <cell r="C2991" t="str">
            <v>CJ</v>
          </cell>
          <cell r="D2991">
            <v>5061.6899999999996</v>
          </cell>
        </row>
        <row r="2992">
          <cell r="A2992" t="str">
            <v>Q.01.000.091675</v>
          </cell>
          <cell r="B2992" t="str">
            <v>Ar condicionado a frio, tipo split cassete, capacidade de 24.000 BTU/h, com controle remoto, ref. Samsung, Carrier, LG, Consul ou equivalente</v>
          </cell>
          <cell r="C2992" t="str">
            <v>CJ</v>
          </cell>
          <cell r="D2992">
            <v>6916.32</v>
          </cell>
        </row>
        <row r="2993">
          <cell r="A2993" t="str">
            <v>Q.01.000.091676</v>
          </cell>
          <cell r="B2993" t="str">
            <v>Ar condicionado a frio, tipo split cassete, capacidade de 36.000 BTU/h, com controle remoto, ref. Samsung, Carrier, LG, Consul ou equivalente</v>
          </cell>
          <cell r="C2993" t="str">
            <v>CJ</v>
          </cell>
          <cell r="D2993">
            <v>11117.41</v>
          </cell>
        </row>
        <row r="2994">
          <cell r="A2994" t="str">
            <v>Q.01.000.091678</v>
          </cell>
          <cell r="B2994" t="str">
            <v>Ar condicionado a frio, tipo split piso teto, capacidade de 24.000 BTU/h, com controle remoto, ref. Samsung, Carrier, LG, Consul ou equivalente</v>
          </cell>
          <cell r="C2994" t="str">
            <v>CJ</v>
          </cell>
          <cell r="D2994">
            <v>5833.09</v>
          </cell>
        </row>
        <row r="2995">
          <cell r="A2995" t="str">
            <v>Q.01.000.091679</v>
          </cell>
          <cell r="B2995" t="str">
            <v>Ar condicionado a frio, tipo split piso teto, capacidade de 36.000 BTU/h, com controle remoto, ref. Samsung, Carrier, LG, Consul ou equivalente</v>
          </cell>
          <cell r="C2995" t="str">
            <v>CJ</v>
          </cell>
          <cell r="D2995">
            <v>9129.44</v>
          </cell>
        </row>
        <row r="2996">
          <cell r="A2996" t="str">
            <v>Q.01.000.098098</v>
          </cell>
          <cell r="B2996" t="str">
            <v>Ar condicionado a frio, tipo split piso teto, capacidade de 48.000 BTU/h, com controle remoto; ref. Hitachi, Elgin, Carrier ou equivalente</v>
          </cell>
          <cell r="C2996" t="str">
            <v>CJ</v>
          </cell>
          <cell r="D2996">
            <v>13494.58</v>
          </cell>
        </row>
        <row r="2997">
          <cell r="A2997" t="str">
            <v>Q.01.000.098201</v>
          </cell>
          <cell r="B2997" t="str">
            <v>Cortina de ar com duas velocidades, para vão 1,20 m, ref. Springer, Elgin ou equivalente</v>
          </cell>
          <cell r="C2997" t="str">
            <v>CJ</v>
          </cell>
          <cell r="D2997">
            <v>1027.26</v>
          </cell>
        </row>
        <row r="2998">
          <cell r="A2998" t="str">
            <v>Q.01.000.098203</v>
          </cell>
          <cell r="B2998" t="str">
            <v>Cortina de ar com duas velocidades, para vão 1,50 m, ref. Springer, Elgin ou equivalente</v>
          </cell>
          <cell r="C2998" t="str">
            <v>CJ</v>
          </cell>
          <cell r="D2998">
            <v>1285.93</v>
          </cell>
        </row>
        <row r="2999">
          <cell r="A2999" t="str">
            <v>Q.02.000.024314</v>
          </cell>
          <cell r="B2999" t="str">
            <v>Câmara frigorífica para resfriados</v>
          </cell>
          <cell r="C2999" t="str">
            <v>M2</v>
          </cell>
          <cell r="D2999">
            <v>1836.69</v>
          </cell>
        </row>
        <row r="3000">
          <cell r="A3000" t="str">
            <v>Q.02.000.091438</v>
          </cell>
          <cell r="B3000" t="str">
            <v>Câmara frigorífica para congelados</v>
          </cell>
          <cell r="C3000" t="str">
            <v>M2</v>
          </cell>
          <cell r="D3000">
            <v>2172.54</v>
          </cell>
        </row>
        <row r="3001">
          <cell r="A3001" t="str">
            <v>Q.03.000.020669</v>
          </cell>
          <cell r="B3001" t="str">
            <v>Sistema de tratamento de águas cinzas e aproveitamento de águas pluviais para reuso em fins não potáveis, vazão 2m³/h; ref. Acquaciclus ou equivalente</v>
          </cell>
          <cell r="C3001" t="str">
            <v>UN</v>
          </cell>
          <cell r="D3001">
            <v>94525.8</v>
          </cell>
        </row>
        <row r="3002">
          <cell r="A3002" t="str">
            <v>Q.04.000.031001</v>
          </cell>
          <cell r="B3002" t="str">
            <v>Unidade Condensadora VRF para sistema de ar condicionado, capacidade até 6 TR</v>
          </cell>
          <cell r="C3002" t="str">
            <v>UN</v>
          </cell>
          <cell r="D3002">
            <v>38302.11</v>
          </cell>
        </row>
        <row r="3003">
          <cell r="A3003" t="str">
            <v>Q.04.000.031002</v>
          </cell>
          <cell r="B3003" t="str">
            <v>Unidade Condensadora VRF para sistema de ar condicionado, capacidade de 8 TR a 10 TR</v>
          </cell>
          <cell r="C3003" t="str">
            <v>UN</v>
          </cell>
          <cell r="D3003">
            <v>44275.53</v>
          </cell>
        </row>
        <row r="3004">
          <cell r="A3004" t="str">
            <v>Q.04.000.031003</v>
          </cell>
          <cell r="B3004" t="str">
            <v>Unidade Condensadora VRF para sistema de ar condicionado, capacidade de 11 TR a 13 TR</v>
          </cell>
          <cell r="C3004" t="str">
            <v>UN</v>
          </cell>
          <cell r="D3004">
            <v>51157.13</v>
          </cell>
        </row>
        <row r="3005">
          <cell r="A3005" t="str">
            <v>Q.04.000.031004</v>
          </cell>
          <cell r="B3005" t="str">
            <v>Unidade Condensadora VRF para sistema de ar condicionado, capacidade de 14 TR a 16 TR</v>
          </cell>
          <cell r="C3005" t="str">
            <v>UN</v>
          </cell>
          <cell r="D3005">
            <v>57008.83</v>
          </cell>
        </row>
        <row r="3006">
          <cell r="A3006" t="str">
            <v>Q.04.000.031006</v>
          </cell>
          <cell r="B3006" t="str">
            <v>Resfriador de líquidos chiller refrigerado a ar (condensação a ar) controlado por microprocessador, com compressor tipo Scroll, capacidade de  80 TR, ref. Aquasnap modelo 30RBA  da Carrier ou equivalente</v>
          </cell>
          <cell r="C3006" t="str">
            <v>UN</v>
          </cell>
          <cell r="D3006">
            <v>285298.28000000003</v>
          </cell>
        </row>
        <row r="3007">
          <cell r="A3007" t="str">
            <v>Q.04.000.031016</v>
          </cell>
          <cell r="B3007" t="str">
            <v>Resfriadora de líquidos (chiller), com compressor e condensação a ar, capacidade de 20 TR</v>
          </cell>
          <cell r="C3007" t="str">
            <v>UN</v>
          </cell>
          <cell r="D3007">
            <v>93962.63</v>
          </cell>
        </row>
        <row r="3008">
          <cell r="A3008" t="str">
            <v>Q.04.000.031017</v>
          </cell>
          <cell r="B3008" t="str">
            <v>Resfriador de líquidos chiller refrigerado a ar (condensação a ar) controlado por microprocessador, com compressor tipo Scroll, capacidade de 160 TR, ref. Aquasnap 30RB-A 170-446 da Carrier ou equivalente - instalado</v>
          </cell>
          <cell r="C3008" t="str">
            <v>UN</v>
          </cell>
          <cell r="D3008">
            <v>400275.23</v>
          </cell>
        </row>
        <row r="3009">
          <cell r="A3009" t="str">
            <v>Q.04.000.031020</v>
          </cell>
          <cell r="B3009" t="str">
            <v>Unidade Evaporadora VRF para sistema de ar condicionado, tipo hiwall, capacidade de 1 TR</v>
          </cell>
          <cell r="C3009" t="str">
            <v>UN</v>
          </cell>
          <cell r="D3009">
            <v>3682.76</v>
          </cell>
        </row>
        <row r="3010">
          <cell r="A3010" t="str">
            <v>Q.04.000.031021</v>
          </cell>
          <cell r="B3010" t="str">
            <v>Unidade Evaporadora VRF para sistema de ar condicionado, tipo hiwall, capacidade de 2 TR</v>
          </cell>
          <cell r="C3010" t="str">
            <v>UN</v>
          </cell>
          <cell r="D3010">
            <v>4761.16</v>
          </cell>
        </row>
        <row r="3011">
          <cell r="A3011" t="str">
            <v>Q.04.000.031022</v>
          </cell>
          <cell r="B3011" t="str">
            <v>Unidade Evaporadora VRF para sistema de ar condicionado, tipo hiwall, capacidade de 3 TR</v>
          </cell>
          <cell r="C3011" t="str">
            <v>UN</v>
          </cell>
          <cell r="D3011">
            <v>6401.88</v>
          </cell>
        </row>
        <row r="3012">
          <cell r="A3012" t="str">
            <v>Q.04.000.031030</v>
          </cell>
          <cell r="B3012" t="str">
            <v>Unidade Evaporadora VRF para sistema de ar condicionado, tipo piso teto, capacidade de 1 TR</v>
          </cell>
          <cell r="C3012" t="str">
            <v>UN</v>
          </cell>
          <cell r="D3012">
            <v>4099.75</v>
          </cell>
        </row>
        <row r="3013">
          <cell r="A3013" t="str">
            <v>Q.04.000.031031</v>
          </cell>
          <cell r="B3013" t="str">
            <v>Unidade Evaporadora VRF para sistema de ar condicionado, tipo piso teto, capacidade de 2 TR</v>
          </cell>
          <cell r="C3013" t="str">
            <v>UN</v>
          </cell>
          <cell r="D3013">
            <v>4720.72</v>
          </cell>
        </row>
        <row r="3014">
          <cell r="A3014" t="str">
            <v>Q.04.000.031032</v>
          </cell>
          <cell r="B3014" t="str">
            <v>Unidade Evaporadora VRF para sistema de ar condicionado, tipo piso teto, capacidade de 3 TR</v>
          </cell>
          <cell r="C3014" t="str">
            <v>UN</v>
          </cell>
          <cell r="D3014">
            <v>5604.67</v>
          </cell>
        </row>
        <row r="3015">
          <cell r="A3015" t="str">
            <v>Q.04.000.031033</v>
          </cell>
          <cell r="B3015" t="str">
            <v>Unidade Evaporadora VRF para sistema de ar condicionado, tipo piso teto, capacidade de 4 TR</v>
          </cell>
          <cell r="C3015" t="str">
            <v>UN</v>
          </cell>
          <cell r="D3015">
            <v>6491.46</v>
          </cell>
        </row>
        <row r="3016">
          <cell r="A3016" t="str">
            <v>Q.04.000.031040</v>
          </cell>
          <cell r="B3016" t="str">
            <v>Unidade Evaporadora VRF para sistema de ar condicionado, tipo cassete, capacidade de 1 TR</v>
          </cell>
          <cell r="C3016" t="str">
            <v>UN</v>
          </cell>
          <cell r="D3016">
            <v>3783.71</v>
          </cell>
        </row>
        <row r="3017">
          <cell r="A3017" t="str">
            <v>Q.04.000.031041</v>
          </cell>
          <cell r="B3017" t="str">
            <v>Unidade Evaporadora VRF para sistema de ar condicionado, tipo cassete, capacidade de 2 TR</v>
          </cell>
          <cell r="C3017" t="str">
            <v>UN</v>
          </cell>
          <cell r="D3017">
            <v>4298.78</v>
          </cell>
        </row>
        <row r="3018">
          <cell r="A3018" t="str">
            <v>Q.04.000.031042</v>
          </cell>
          <cell r="B3018" t="str">
            <v>Unidade Evaporadora VRF para sistema de ar condicionado, tipo cassete, capacidade de 3 TR</v>
          </cell>
          <cell r="C3018" t="str">
            <v>UN</v>
          </cell>
          <cell r="D3018">
            <v>4665.8500000000004</v>
          </cell>
        </row>
        <row r="3019">
          <cell r="A3019" t="str">
            <v>Q.04.000.031043</v>
          </cell>
          <cell r="B3019" t="str">
            <v>Unidade Evaporadora VRF para sistema de ar condicionado, tipo cassete, capacidade de 4 TR</v>
          </cell>
          <cell r="C3019" t="str">
            <v>UN</v>
          </cell>
          <cell r="D3019">
            <v>4818.8999999999996</v>
          </cell>
        </row>
        <row r="3020">
          <cell r="A3020" t="str">
            <v>Q.04.000.031301</v>
          </cell>
          <cell r="B3020" t="str">
            <v>Caixa ventiladora com ventilador centrífugo 10.000 m³/h, pressão 30mmca - 220 / 380 V / 60HZ; ref. Sirocco ou equivalente</v>
          </cell>
          <cell r="C3020" t="str">
            <v>UN</v>
          </cell>
          <cell r="D3020">
            <v>8173.42</v>
          </cell>
        </row>
        <row r="3021">
          <cell r="A3021" t="str">
            <v>Q.04.000.031400</v>
          </cell>
          <cell r="B3021" t="str">
            <v>Duto flexível em alumínio, seção circular, isolado termicamente com lã de vidro de 25 mm; ref. Isodec RT 10 cm (4") Multivac ou equivalente</v>
          </cell>
          <cell r="C3021" t="str">
            <v>M</v>
          </cell>
          <cell r="D3021">
            <v>12.69</v>
          </cell>
        </row>
        <row r="3022">
          <cell r="A3022" t="str">
            <v>Q.04.000.031401</v>
          </cell>
          <cell r="B3022" t="str">
            <v>Duto flexível em alumínio, seção circular, isolado termicamente com lã de vidro de 25 mm; ref. Isodec RT 15 cm (6") Multivac ou equivalente</v>
          </cell>
          <cell r="C3022" t="str">
            <v>M</v>
          </cell>
          <cell r="D3022">
            <v>18.23</v>
          </cell>
        </row>
        <row r="3023">
          <cell r="A3023" t="str">
            <v>Q.04.000.031402</v>
          </cell>
          <cell r="B3023" t="str">
            <v>Duto flexível em alumínio, seção circular, isolado termicamente com lã de vidro de 25 mm; ref. Isodec RT 20 cm (8") Multivac ou equivalente</v>
          </cell>
          <cell r="C3023" t="str">
            <v>M</v>
          </cell>
          <cell r="D3023">
            <v>25.92</v>
          </cell>
        </row>
        <row r="3024">
          <cell r="A3024" t="str">
            <v>Q.04.000.031404</v>
          </cell>
          <cell r="B3024" t="str">
            <v>Damper Corta Fogo tipo comporta, formato circular ou retangular, com elemento fusível e chave fim de curso, referência comercial série FKA-TI-BR-120 fabricante TROX ou equivalente</v>
          </cell>
          <cell r="C3024" t="str">
            <v>M2</v>
          </cell>
          <cell r="D3024">
            <v>5609.11</v>
          </cell>
        </row>
        <row r="3025">
          <cell r="A3025" t="str">
            <v>Q.04.000.031408</v>
          </cell>
          <cell r="B3025" t="str">
            <v>Difusor de jato de ar orientável, de longo alcance, tipo Jet-Nozzles, formato redondo, para insuflamento de ar, em alumínio pintado com esmalte sintético, vazão de ar 1.330 m³/h, ref. DUE-S de 400 da Trox ou equivalente</v>
          </cell>
          <cell r="C3025" t="str">
            <v>UN</v>
          </cell>
          <cell r="D3025">
            <v>1214.1300000000001</v>
          </cell>
        </row>
        <row r="3026">
          <cell r="A3026" t="str">
            <v>Q.04.000.031409</v>
          </cell>
          <cell r="B3026" t="str">
            <v>Damper de regulagem manual, modelo RG-B; tamanho: 0,10 m² a 0,14 m²; referência comercial: Trox, Difus-ar ou equivalente</v>
          </cell>
          <cell r="C3026" t="str">
            <v>M2</v>
          </cell>
          <cell r="D3026">
            <v>2137.77</v>
          </cell>
        </row>
        <row r="3027">
          <cell r="A3027" t="str">
            <v>Q.04.000.031410</v>
          </cell>
          <cell r="B3027" t="str">
            <v>Tanque de expansão, capacidade (volume mínimo) de 250 litros, completo, para compensação da dilatação térmica da água no sistema de ar condicionado central, ref. modelo Statico 250 l da Imi-Hydronic, TAP-250 V da Schneider ou equivalente</v>
          </cell>
          <cell r="C3027" t="str">
            <v>UN</v>
          </cell>
          <cell r="D3027">
            <v>7615.23</v>
          </cell>
        </row>
        <row r="3028">
          <cell r="A3028" t="str">
            <v>Q.04.000.031415</v>
          </cell>
          <cell r="B3028" t="str">
            <v>Registro de regulagem de vazão de ar, tipo OB, confeccionado em chapa galvanizada pintada com esmalte sintético, medindo 40 x 5 cm, ref. RG fabricante Trox ou equivalente</v>
          </cell>
          <cell r="C3028" t="str">
            <v>UN</v>
          </cell>
          <cell r="D3028">
            <v>157.11000000000001</v>
          </cell>
        </row>
        <row r="3029">
          <cell r="A3029" t="str">
            <v>Q.04.000.031416</v>
          </cell>
          <cell r="B3029" t="str">
            <v>Damper de regulagem manual, modelo RG-B; tamanho: 0,15 m² a 0,20 m²; ref. Trox, Difus-ar ou equivalente</v>
          </cell>
          <cell r="C3029" t="str">
            <v>M2</v>
          </cell>
          <cell r="D3029">
            <v>1802.23</v>
          </cell>
        </row>
        <row r="3030">
          <cell r="A3030" t="str">
            <v>Q.04.000.031417</v>
          </cell>
          <cell r="B3030" t="str">
            <v>Difusor de insuflação de ar, tipo direcional, medindo 30 x 30 cm, ref. DQ-32 da Trox ou equivalente</v>
          </cell>
          <cell r="C3030" t="str">
            <v>UN</v>
          </cell>
          <cell r="D3030">
            <v>316.26</v>
          </cell>
        </row>
        <row r="3031">
          <cell r="A3031" t="str">
            <v>Q.04.000.031418</v>
          </cell>
          <cell r="B3031" t="str">
            <v>Damper de regulagem manual, modelo RG-B; tamanho: 0,21 m² a 0,40 m²; ref. Trox, Difus-ar ou equivalente</v>
          </cell>
          <cell r="C3031" t="str">
            <v>M2</v>
          </cell>
          <cell r="D3031">
            <v>1399.8</v>
          </cell>
        </row>
        <row r="3032">
          <cell r="A3032" t="str">
            <v>Q.04.000.031419</v>
          </cell>
          <cell r="B3032" t="str">
            <v>Difusor de insuflação de ar, tipo direcional, medindo 45 x 15 cm, ref. DI-RG-32 da Trox ou equivalente</v>
          </cell>
          <cell r="C3032" t="str">
            <v>UN</v>
          </cell>
          <cell r="D3032">
            <v>247.68</v>
          </cell>
        </row>
        <row r="3033">
          <cell r="A3033" t="str">
            <v>Q.04.000.031425</v>
          </cell>
          <cell r="B3033" t="str">
            <v>Difusor para insuflamento de ar com plenum, modelo ADLK-S-AG, tamanhos 2,3,4,e 5; ref. Trox ou equivalente</v>
          </cell>
          <cell r="C3033" t="str">
            <v>M2</v>
          </cell>
          <cell r="D3033">
            <v>4137.8100000000004</v>
          </cell>
        </row>
        <row r="3034">
          <cell r="A3034" t="str">
            <v>Q.04.000.031426</v>
          </cell>
          <cell r="B3034" t="str">
            <v>Difusor para insuflamento de ar com plenum, modelo ALS-DS com 2 aberturas, tamanho 200 cm; ref. Trox ou equivalente</v>
          </cell>
          <cell r="C3034" t="str">
            <v>M</v>
          </cell>
          <cell r="D3034">
            <v>4426.8599999999997</v>
          </cell>
        </row>
        <row r="3035">
          <cell r="A3035" t="str">
            <v>Q.04.000.031427</v>
          </cell>
          <cell r="B3035" t="str">
            <v>Difusor de plástico, modelo DVK-R, diâmetro 15 cm; ref. Multivac ou equivalente</v>
          </cell>
          <cell r="C3035" t="str">
            <v>UN</v>
          </cell>
          <cell r="D3035">
            <v>81.489999999999995</v>
          </cell>
        </row>
        <row r="3036">
          <cell r="A3036" t="str">
            <v>Q.04.000.031428</v>
          </cell>
          <cell r="B3036" t="str">
            <v>Difusor de plástico, modelo DVK-R, diâmetro 20 cm; ref. Multivac ou equivalente</v>
          </cell>
          <cell r="C3036" t="str">
            <v>UN</v>
          </cell>
          <cell r="D3036">
            <v>107.57</v>
          </cell>
        </row>
        <row r="3037">
          <cell r="A3037" t="str">
            <v>Q.04.000.031429</v>
          </cell>
          <cell r="B3037" t="str">
            <v>Grelha de retorno/exaustão com registro, modelo AR-AG; tamanho: 0,03 m² a 0,06 m²</v>
          </cell>
          <cell r="C3037" t="str">
            <v>M2</v>
          </cell>
          <cell r="D3037">
            <v>2520.7600000000002</v>
          </cell>
        </row>
        <row r="3038">
          <cell r="A3038" t="str">
            <v>Q.04.000.031430</v>
          </cell>
          <cell r="B3038" t="str">
            <v>Grelha de retorno/exaustão com registro, modelo AR-AG; tamanho: 0,07 m² a 0,13 m²</v>
          </cell>
          <cell r="C3038" t="str">
            <v>M2</v>
          </cell>
          <cell r="D3038">
            <v>1825.57</v>
          </cell>
        </row>
        <row r="3039">
          <cell r="A3039" t="str">
            <v>Q.04.000.031431</v>
          </cell>
          <cell r="B3039" t="str">
            <v>Grelha de retorno/exaustão com registro, modelo AR-AG; tamanho: 0,14 m² a 0,19 m²</v>
          </cell>
          <cell r="C3039" t="str">
            <v>M2</v>
          </cell>
          <cell r="D3039">
            <v>1503.57</v>
          </cell>
        </row>
        <row r="3040">
          <cell r="A3040" t="str">
            <v>Q.04.000.031432</v>
          </cell>
          <cell r="B3040" t="str">
            <v>Grelha de retorno/exaustão com registro, modelo AR-AG; tamanho: 0,20 m² a 0,40 m²</v>
          </cell>
          <cell r="C3040" t="str">
            <v>M2</v>
          </cell>
          <cell r="D3040">
            <v>1358.51</v>
          </cell>
        </row>
        <row r="3041">
          <cell r="A3041" t="str">
            <v>Q.04.000.031433</v>
          </cell>
          <cell r="B3041" t="str">
            <v>Grelha de retorno/exaustão com registro, modelo AR-AG; tamanho: 0,41 m² a 0,65 m²</v>
          </cell>
          <cell r="C3041" t="str">
            <v>M2</v>
          </cell>
          <cell r="D3041">
            <v>1156.72</v>
          </cell>
        </row>
        <row r="3042">
          <cell r="A3042" t="str">
            <v>Q.04.000.031434</v>
          </cell>
          <cell r="B3042" t="str">
            <v>Grelha de porta, modelo AGS-T; tamanho: 0,03 m² a 0,06 m²</v>
          </cell>
          <cell r="C3042" t="str">
            <v>M2</v>
          </cell>
          <cell r="D3042">
            <v>3256.03</v>
          </cell>
        </row>
        <row r="3043">
          <cell r="A3043" t="str">
            <v>Q.04.000.031435</v>
          </cell>
          <cell r="B3043" t="str">
            <v>Grelha de porta, modelo AGS-T; tamanho: 0,07 m² a 0,13 m²</v>
          </cell>
          <cell r="C3043" t="str">
            <v>M2</v>
          </cell>
          <cell r="D3043">
            <v>1981.73</v>
          </cell>
        </row>
        <row r="3044">
          <cell r="A3044" t="str">
            <v>Q.04.000.031436</v>
          </cell>
          <cell r="B3044" t="str">
            <v>Grelha de porta, modelo AGS-T; tamanho: 0,14 m² a 0,30 m²</v>
          </cell>
          <cell r="C3044" t="str">
            <v>M2</v>
          </cell>
          <cell r="D3044">
            <v>1586.64</v>
          </cell>
        </row>
        <row r="3045">
          <cell r="A3045" t="str">
            <v>Q.04.000.031440</v>
          </cell>
          <cell r="B3045" t="str">
            <v>Grelha de insuflação ou retorno, dupla deflexão e registro, lâminas convergentes, aletas verticais ajustáveis individualmente, em alumínio anodizado, tamanho: acima de 0,5 até 1,0 m²; ref. mod. VAT-DG da Trox ou equivalente</v>
          </cell>
          <cell r="C3045" t="str">
            <v>M2</v>
          </cell>
          <cell r="D3045">
            <v>1675.49</v>
          </cell>
        </row>
        <row r="3046">
          <cell r="A3046" t="str">
            <v>Q.04.000.031441</v>
          </cell>
          <cell r="B3046" t="str">
            <v>Grelha de insuflação ou retorno, dupla deflexão e registro, lâminas convergentes, aletas verticais ajustáveis individualmente, em alumínio anodizado, tamanho: acima de 0,1 até 0,5 m²; ref. mod. VAT-DG da Trox ou equivalente</v>
          </cell>
          <cell r="C3046" t="str">
            <v>M2</v>
          </cell>
          <cell r="D3046">
            <v>2031.68</v>
          </cell>
        </row>
        <row r="3047">
          <cell r="A3047" t="str">
            <v>Q.04.000.031442</v>
          </cell>
          <cell r="B3047" t="str">
            <v>Grelha de insuflação ou retorno, dupla deflexão e registro, lâminas convergentes, aletas verticais ajustáveis individualmente, em alumínio anodizado, tamanho: até 0,1 m²; ref. mod. VAT-DG da Trox ou equivalente</v>
          </cell>
          <cell r="C3047" t="str">
            <v>M2</v>
          </cell>
          <cell r="D3047">
            <v>2805.86</v>
          </cell>
        </row>
        <row r="3048">
          <cell r="A3048" t="str">
            <v>Q.04.000.031443</v>
          </cell>
          <cell r="B3048" t="str">
            <v>Painel rígido em lã de vidro, alta densidade, dimensões 2,70x1,20m, espessura de 25mm, revestidos face externa FSK (Foil Scrim Kraft aluminizado) e face interna tecido de vidro preto; ref. Climaver Acustic da Isover ou equivalente</v>
          </cell>
          <cell r="C3048" t="str">
            <v>M2</v>
          </cell>
          <cell r="D3048">
            <v>83.98</v>
          </cell>
        </row>
        <row r="3049">
          <cell r="A3049" t="str">
            <v>Q.04.000.032307</v>
          </cell>
          <cell r="B3049" t="str">
            <v>Caixa ventiladora tipo compacta em estrutura e painéis em aço galvanizado, contendo ventilador centrífugo de dupla aspiração e motor elétrico para acionamento, vazão de 4.600 m³/hora e pressão estática de 30 mmca</v>
          </cell>
          <cell r="C3049" t="str">
            <v>UN</v>
          </cell>
          <cell r="D3049">
            <v>6880.38</v>
          </cell>
        </row>
        <row r="3050">
          <cell r="A3050" t="str">
            <v>Q.04.000.032309</v>
          </cell>
          <cell r="B3050" t="str">
            <v>Caixa ventiladora tipo compacta em estrutura e painéis em aço galvanizado, contendo ventilador centrífugo de dupla aspiração e motor elétrico para acionamento, vazão de 28.000 m³/h e pressão estática de 30 mmca</v>
          </cell>
          <cell r="C3050" t="str">
            <v>UN</v>
          </cell>
          <cell r="D3050">
            <v>22865.58</v>
          </cell>
        </row>
        <row r="3051">
          <cell r="A3051" t="str">
            <v>Q.04.000.032311</v>
          </cell>
          <cell r="B3051" t="str">
            <v>Resfriadora de líquidos, compressor Screw/parafuso (chiller), condensação à ar, capacidade 120 TR, compacto, com tubulações, fiações e controles internos, 380V/60Hz, ref. 30 RB-A Carrier, R407C série SAZ mod. RCU120SAZ4A7P Chiller Hitachi ou equivalente</v>
          </cell>
          <cell r="C3051" t="str">
            <v>UN</v>
          </cell>
          <cell r="D3051">
            <v>484752.38</v>
          </cell>
        </row>
        <row r="3052">
          <cell r="A3052" t="str">
            <v>Q.04.000.032314</v>
          </cell>
          <cell r="B3052" t="str">
            <v>Caixa ventiladora com ventilador centrífugo 8.800 m³/h e motor 2,2 kW - tensão 220/380V/60Hz, pressão 35 mmCA</v>
          </cell>
          <cell r="C3052" t="str">
            <v>UN</v>
          </cell>
          <cell r="D3052">
            <v>10395.56</v>
          </cell>
        </row>
        <row r="3053">
          <cell r="A3053" t="str">
            <v>Q.04.000.032316</v>
          </cell>
          <cell r="B3053" t="str">
            <v>Caixa ventiladora com ventilador centrífugo 1.710 m³/h e motor 0,37 kW - tensão 220/380V/60Hz, pressão 35 mmCA</v>
          </cell>
          <cell r="C3053" t="str">
            <v>UN</v>
          </cell>
          <cell r="D3053">
            <v>4965.1499999999996</v>
          </cell>
        </row>
        <row r="3054">
          <cell r="A3054" t="str">
            <v>Q.04.000.032317</v>
          </cell>
          <cell r="B3054" t="str">
            <v>Caixa ventiladora com ventilador centrífugo 1.190 m³/h e tensão 220/380V/60Hz, pressão 37 mmCA; ref. GV-SVDL 155 da Motovent ou equivalente</v>
          </cell>
          <cell r="C3054" t="str">
            <v>UN</v>
          </cell>
          <cell r="D3054">
            <v>4188.16</v>
          </cell>
        </row>
        <row r="3055">
          <cell r="A3055" t="str">
            <v>Q.04.000.032319</v>
          </cell>
          <cell r="B3055" t="str">
            <v>Resfriadora de líquidos com compressor Screw/parafuso (chiller), condensação à ar, capac. 200-210 TR, compacto, c/tubulações, fiações e controles internos, 380V/60Hz; ref. 30 RB-A Carrier, R407C série SAZ mod. RCU210SAZ4A7P chiller Hitachi ou equivalente</v>
          </cell>
          <cell r="C3055" t="str">
            <v>UN</v>
          </cell>
          <cell r="D3055">
            <v>723668.31</v>
          </cell>
        </row>
        <row r="3056">
          <cell r="A3056" t="str">
            <v>Q.04.000.032321</v>
          </cell>
          <cell r="B3056" t="str">
            <v>Tratamento de ar compacta fancolete hidrônico tipo cassette, com ventiladores centrífugos de dupla aspiração e motor elétrico, estrutura e painéis de plástico de alta resistência, refrigeração 20.000 Btu/h - 1,6 TR, ref. 40HK-20 Carrier ou equivalente</v>
          </cell>
          <cell r="C3056" t="str">
            <v>UN</v>
          </cell>
          <cell r="D3056">
            <v>5732.13</v>
          </cell>
        </row>
        <row r="3057">
          <cell r="A3057" t="str">
            <v>Q.04.000.032323</v>
          </cell>
          <cell r="B3057" t="str">
            <v>Tratamento de ar compacta fancolete hidrônico tipo cassette, com ventiladores centrífugos de dupla aspiração e motor elétrico, estrutura e painéis de plástico de alta resistência, refrigeração 25.000 Btu/h - 2,1 TR, ref. 40HK-25 Carrier ou equivalente</v>
          </cell>
          <cell r="C3057" t="str">
            <v>UN</v>
          </cell>
          <cell r="D3057">
            <v>5278.51</v>
          </cell>
        </row>
        <row r="3058">
          <cell r="A3058" t="str">
            <v>Q.04.000.032324</v>
          </cell>
          <cell r="B3058" t="str">
            <v>Tratamento de ar compacta fancolete hidrônico tipo cassette, com ventiladores centrífugos de dupla aspiração e motor elétrico, estrutura e painéis de plástico de alta resistência, refrigeração 32.000 Btu/h - 2,6 TR, ref. 40HK-32 Carrier ou equivalente</v>
          </cell>
          <cell r="C3058" t="str">
            <v>UN</v>
          </cell>
          <cell r="D3058">
            <v>5929.6</v>
          </cell>
        </row>
        <row r="3059">
          <cell r="A3059" t="str">
            <v>Q.04.000.032325</v>
          </cell>
          <cell r="B3059" t="str">
            <v>Tratamento ar compacta fancolete hidrônico, piso-teto, serpentina, filtros ar, ventiladores/motores elétricos, revest. isolamento térmico/acústico, vazão 637m³/h, refrig 14.000Btu/h - 1,2TR 220V/1Ph/60Hz; ref. 42LS14 Carrier ou equivalente</v>
          </cell>
          <cell r="C3059" t="str">
            <v>UN</v>
          </cell>
          <cell r="D3059">
            <v>5355.22</v>
          </cell>
        </row>
        <row r="3060">
          <cell r="A3060" t="str">
            <v>Q.04.000.032327</v>
          </cell>
          <cell r="B3060" t="str">
            <v>Tratamento ar compacta fancolete hidrônico, piso-teto, serpentina, filtros ar, ventiladores/motores elétricos, revest. isolamento térmico/acústico, vazão 1.215m³/h, refrig. 25.000Btu/h, 2,1TR 220V/1Ph/60Hz; ref. Carrier ou equivalente</v>
          </cell>
          <cell r="C3060" t="str">
            <v>UN</v>
          </cell>
          <cell r="D3060">
            <v>5922.54</v>
          </cell>
        </row>
        <row r="3061">
          <cell r="A3061" t="str">
            <v>Q.04.000.032329</v>
          </cell>
          <cell r="B3061" t="str">
            <v>Tratamento ar compacta fancolete hidrônico, piso-teto, serpentina, filtros ar, ventiladores/motores elétricos, revest. isolamento térmico/acústico, vazão 1.758m³/h, refrigeração 36.000Btu/h, 3TR 220V/1Ph/60Hz; ref. Carrier ou equivalente</v>
          </cell>
          <cell r="C3061" t="str">
            <v>UN</v>
          </cell>
          <cell r="D3061">
            <v>7298.34</v>
          </cell>
        </row>
        <row r="3062">
          <cell r="A3062" t="str">
            <v>Q.04.000.032331</v>
          </cell>
          <cell r="B3062" t="str">
            <v>Tratamento ar compacta fancolete hidrônico, piso-teto, serpentina, filtros ar, ventiladores/motores elétricos, revest. isolamento térmico/acústico, vazão 2.166m³/h, refrig 48.000Btu/h-4TR 220V/1Ph/60Hz; ref. Carrier, Hitachi ou equivalente</v>
          </cell>
          <cell r="C3062" t="str">
            <v>UN</v>
          </cell>
          <cell r="D3062">
            <v>7102.06</v>
          </cell>
        </row>
        <row r="3063">
          <cell r="A3063" t="str">
            <v>Q.04.000.032333</v>
          </cell>
          <cell r="B3063" t="str">
            <v>Tratamento de ar fan-coil tipo Air Handling Unit de concepção modular, capacidade de 10 TR, ref. TKM-227 10TR - 50mmca Trox, modelo YE/10 fabricante York ou equivalente</v>
          </cell>
          <cell r="C3063" t="str">
            <v>UN</v>
          </cell>
          <cell r="D3063">
            <v>19227.919999999998</v>
          </cell>
        </row>
        <row r="3064">
          <cell r="A3064" t="str">
            <v>Q.04.000.032335</v>
          </cell>
          <cell r="B3064" t="str">
            <v>Tratamento de ar fan-coil tipo Air Handling Unit de concepção modular, capacidade de 40 TR, ref. TKM-227 40TR - 50mmca Trox, modelo YE/40 fabricante York ou equivalente</v>
          </cell>
          <cell r="C3064" t="str">
            <v>UN</v>
          </cell>
          <cell r="D3064">
            <v>53854</v>
          </cell>
        </row>
        <row r="3065">
          <cell r="A3065" t="str">
            <v>Q.04.000.032337</v>
          </cell>
          <cell r="B3065" t="str">
            <v>Tratamento de ar fan-coil tipo Air Handling Unit de concepção modular, capacidade de 50 TR, ref. TKM-227 50TR - 50mmca Trox, modelo TCA-LQ-50/8ROWS Hitachi ou equivalente</v>
          </cell>
          <cell r="C3065" t="str">
            <v>UN</v>
          </cell>
          <cell r="D3065">
            <v>49027.19</v>
          </cell>
        </row>
        <row r="3066">
          <cell r="A3066" t="str">
            <v>Q.04.000.032340</v>
          </cell>
          <cell r="B3066" t="str">
            <v>Unidades de Tratamento de ar (fan-coil) - 4.000 m³/h - 6TR, pressão estática externa 50mmCA; ref. Carrier, Trox, Constarco ou equivalente</v>
          </cell>
          <cell r="C3066" t="str">
            <v>UN</v>
          </cell>
          <cell r="D3066">
            <v>16798.240000000002</v>
          </cell>
        </row>
        <row r="3067">
          <cell r="A3067" t="str">
            <v>Q.04.000.032344</v>
          </cell>
          <cell r="B3067" t="str">
            <v>Válvula de balanceamento diâmetro 1 " a 2-1/2"</v>
          </cell>
          <cell r="C3067" t="str">
            <v>UN</v>
          </cell>
          <cell r="D3067">
            <v>1005.91</v>
          </cell>
        </row>
        <row r="3068">
          <cell r="A3068" t="str">
            <v>Q.04.000.032345</v>
          </cell>
          <cell r="B3068" t="str">
            <v>Válvula borboleta na configuração wafer motorizada atuador floating diâmetro 3'' a 4"</v>
          </cell>
          <cell r="C3068" t="str">
            <v>UN</v>
          </cell>
          <cell r="D3068">
            <v>2539.9499999999998</v>
          </cell>
        </row>
        <row r="3069">
          <cell r="A3069" t="str">
            <v>Q.04.000.032346</v>
          </cell>
          <cell r="B3069" t="str">
            <v>Atuador Floating de 40Nm, sinal de controle 3 e 2 pontos, tensão de entrada AC/DC 24V, IP 54</v>
          </cell>
          <cell r="C3069" t="str">
            <v>UN</v>
          </cell>
          <cell r="D3069">
            <v>2897.98</v>
          </cell>
        </row>
        <row r="3070">
          <cell r="A3070" t="str">
            <v>Q.04.000.032347</v>
          </cell>
          <cell r="B3070" t="str">
            <v>Válvula motorizada de esfera, com duas vias atuador floating; diâmetro de 1 1/2" a 3/4"; ref. EMO-85M-24+S6064 da Actua Controls, CN7510A2001+VB02 1/2"' e 3/4"' da Honeywell,  B239+ARB24-3 da Belimo ou equivalente</v>
          </cell>
          <cell r="C3070" t="str">
            <v>UN</v>
          </cell>
          <cell r="D3070">
            <v>2430.87</v>
          </cell>
        </row>
        <row r="3071">
          <cell r="A3071" t="str">
            <v>Q.04.000.032348</v>
          </cell>
          <cell r="B3071" t="str">
            <v>Válvula duas vias on/off retorno elétrico, diâmetro 1/2" a 3/4"; ref. ACTBV80S-215/ACTBV80S-220 da Actua ou equivalente</v>
          </cell>
          <cell r="C3071" t="str">
            <v>UN</v>
          </cell>
          <cell r="D3071">
            <v>341.37</v>
          </cell>
        </row>
        <row r="3072">
          <cell r="A3072" t="str">
            <v>Q.04.000.032349</v>
          </cell>
          <cell r="B3072" t="str">
            <v>Válvula esfera motorizada de duas vias de atuador proporcional diâmetro 2" a 2 1/2"</v>
          </cell>
          <cell r="C3072" t="str">
            <v>UN</v>
          </cell>
          <cell r="D3072">
            <v>2109.94</v>
          </cell>
        </row>
        <row r="3073">
          <cell r="A3073" t="str">
            <v>Q.04.000.032350</v>
          </cell>
          <cell r="B3073" t="str">
            <v>Atuador proporcional de 10 Nm, tensão de entrada AC/DC 24 V, IP 54</v>
          </cell>
          <cell r="C3073" t="str">
            <v>UN</v>
          </cell>
          <cell r="D3073">
            <v>965.37</v>
          </cell>
        </row>
        <row r="3074">
          <cell r="A3074" t="str">
            <v>Q.04.000.032351</v>
          </cell>
          <cell r="B3074" t="str">
            <v>Válvula esfera duas vias flangeada Ø3''</v>
          </cell>
          <cell r="C3074" t="str">
            <v>UN</v>
          </cell>
          <cell r="D3074">
            <v>2147.71</v>
          </cell>
        </row>
        <row r="3075">
          <cell r="A3075" t="str">
            <v>Q.04.000.032357</v>
          </cell>
          <cell r="B3075" t="str">
            <v>Veneziana com tela, anodizado natural, com filtro G4 e furos; referência comercial modelo AWG fabricantes Trox, Difus-ar ou equivalente</v>
          </cell>
          <cell r="C3075" t="str">
            <v>M2</v>
          </cell>
          <cell r="D3075">
            <v>1688.01</v>
          </cell>
        </row>
        <row r="3076">
          <cell r="A3076" t="str">
            <v>Q.04.000.032358</v>
          </cell>
          <cell r="B3076" t="str">
            <v>Veneziana com tela, modelo AWG; referência comercial: Trox ou equivalente</v>
          </cell>
          <cell r="C3076" t="str">
            <v>M2</v>
          </cell>
          <cell r="D3076">
            <v>1172.22</v>
          </cell>
        </row>
        <row r="3077">
          <cell r="A3077" t="str">
            <v>Q.04.000.032359</v>
          </cell>
          <cell r="B3077" t="str">
            <v>Veneziana com tela, modelo AWG, tamanho 38,5x33 cm; referência comercial: Trox, Difus-ar ou equivalente</v>
          </cell>
          <cell r="C3077" t="str">
            <v>UN</v>
          </cell>
          <cell r="D3077">
            <v>173.93</v>
          </cell>
        </row>
        <row r="3078">
          <cell r="A3078" t="str">
            <v>Q.04.000.032360</v>
          </cell>
          <cell r="B3078" t="str">
            <v>Veneziana com tela, modelo AWG, tamanho 78,5x33 cm; referência comercial: Trox, Difus-ar ou equivalente</v>
          </cell>
          <cell r="C3078" t="str">
            <v>UN</v>
          </cell>
          <cell r="D3078">
            <v>269.39</v>
          </cell>
        </row>
        <row r="3079">
          <cell r="A3079" t="str">
            <v>R.02.000.038018</v>
          </cell>
          <cell r="B3079" t="str">
            <v>Óleo de linhaça</v>
          </cell>
          <cell r="C3079" t="str">
            <v>L</v>
          </cell>
          <cell r="D3079">
            <v>22.97</v>
          </cell>
        </row>
        <row r="3080">
          <cell r="A3080" t="str">
            <v>R.02.000.039013</v>
          </cell>
          <cell r="B3080" t="str">
            <v>Ácido muriático</v>
          </cell>
          <cell r="C3080" t="str">
            <v>L</v>
          </cell>
          <cell r="D3080">
            <v>14.93</v>
          </cell>
        </row>
        <row r="3081">
          <cell r="A3081" t="str">
            <v>R.03.000.020338</v>
          </cell>
          <cell r="B3081" t="str">
            <v>Tela tipo mosquiteira removível em fibra de vidro revestida em pvc, perfil alumínio, borracha EPDM, Kit fixação com 4 cantoneiras, travas e parafusos com buchas</v>
          </cell>
          <cell r="C3081" t="str">
            <v>M2</v>
          </cell>
          <cell r="D3081">
            <v>153.32</v>
          </cell>
        </row>
        <row r="3082">
          <cell r="A3082" t="str">
            <v>R.03.000.020341</v>
          </cell>
          <cell r="B3082" t="str">
            <v>Tela em poliéster, malha 2 x 2 mm, gramatura mínima de 36g/m², estruturante para impermeabilização a frio</v>
          </cell>
          <cell r="C3082" t="str">
            <v>M2</v>
          </cell>
          <cell r="D3082">
            <v>3.87</v>
          </cell>
        </row>
        <row r="3083">
          <cell r="A3083" t="str">
            <v>R.03.000.020342</v>
          </cell>
          <cell r="B3083" t="str">
            <v>Tela em polietileno, malha hexagonal de 1/2´, gramatura mínima de 205g/m², ref. Pinteiro 5110P ou 5111P da Nortene, ou equivalente</v>
          </cell>
          <cell r="C3083" t="str">
            <v>M2</v>
          </cell>
          <cell r="D3083">
            <v>2.0699999999999998</v>
          </cell>
        </row>
        <row r="3084">
          <cell r="A3084" t="str">
            <v>R.03.000.027502</v>
          </cell>
          <cell r="B3084" t="str">
            <v>Tela em polietileno (nylon), malha 10x10cm - fio com espessura de 2 mm, instalada</v>
          </cell>
          <cell r="C3084" t="str">
            <v>M2</v>
          </cell>
          <cell r="D3084">
            <v>11.17</v>
          </cell>
        </row>
        <row r="3085">
          <cell r="A3085" t="str">
            <v>S.01.000.000005</v>
          </cell>
          <cell r="B3085" t="str">
            <v>Tacha refletiva monodirecional tipo III ou IV em resina, com lente prismática/vítrea, conforme NBR 15766</v>
          </cell>
          <cell r="C3085" t="str">
            <v>UN</v>
          </cell>
          <cell r="D3085">
            <v>41.43</v>
          </cell>
        </row>
        <row r="3086">
          <cell r="A3086" t="str">
            <v>S.01.000.020219</v>
          </cell>
          <cell r="B3086" t="str">
            <v>Estaca pré-moldada cravada para 70T</v>
          </cell>
          <cell r="C3086" t="str">
            <v>M</v>
          </cell>
          <cell r="D3086">
            <v>224.54</v>
          </cell>
        </row>
        <row r="3087">
          <cell r="A3087" t="str">
            <v>S.01.000.020910</v>
          </cell>
          <cell r="B3087" t="str">
            <v>Marco de concreto tronco pirâmide, padrão INCRA</v>
          </cell>
          <cell r="C3087" t="str">
            <v>UN</v>
          </cell>
          <cell r="D3087">
            <v>162.55000000000001</v>
          </cell>
        </row>
        <row r="3088">
          <cell r="A3088" t="str">
            <v>S.01.000.031559</v>
          </cell>
          <cell r="B3088" t="str">
            <v>Pavimento de concreto rolado (concreto pobre) para base de pavimento rígido</v>
          </cell>
          <cell r="C3088" t="str">
            <v>M3</v>
          </cell>
          <cell r="D3088">
            <v>301.33999999999997</v>
          </cell>
        </row>
        <row r="3089">
          <cell r="A3089" t="str">
            <v>S.01.000.038760</v>
          </cell>
          <cell r="B3089" t="str">
            <v>Plantio de grama pelo processo hidrossemeadura</v>
          </cell>
          <cell r="C3089" t="str">
            <v>M2</v>
          </cell>
          <cell r="D3089">
            <v>9.08</v>
          </cell>
        </row>
        <row r="3090">
          <cell r="A3090" t="str">
            <v>S.01.000.080102</v>
          </cell>
          <cell r="B3090" t="str">
            <v>Caminhão com irrigadeira e autobomba, capacidade mínima de 6.000 litros - COND.D</v>
          </cell>
          <cell r="C3090" t="str">
            <v>H</v>
          </cell>
          <cell r="D3090">
            <v>222.91</v>
          </cell>
        </row>
        <row r="3091">
          <cell r="A3091" t="str">
            <v>S.01.000.080105</v>
          </cell>
          <cell r="B3091" t="str">
            <v>Vassoura mecânica - rebocada mecanicamente</v>
          </cell>
          <cell r="C3091" t="str">
            <v>H</v>
          </cell>
          <cell r="D3091">
            <v>51.3</v>
          </cell>
        </row>
        <row r="3092">
          <cell r="A3092" t="str">
            <v>S.01.000.080119</v>
          </cell>
          <cell r="B3092" t="str">
            <v>Trator com pneus industrial, agrícola com peso de 5 T</v>
          </cell>
          <cell r="C3092" t="str">
            <v>H</v>
          </cell>
          <cell r="D3092">
            <v>156.05000000000001</v>
          </cell>
        </row>
        <row r="3093">
          <cell r="A3093" t="str">
            <v>S.01.000.080125</v>
          </cell>
          <cell r="B3093" t="str">
            <v>Betoneira reversível com carregador, capacidade de 320 litros, acionamento do motor combustão interna (diesel e gasolina) ou motor elétrico Alfa 320</v>
          </cell>
          <cell r="C3093" t="str">
            <v>H</v>
          </cell>
          <cell r="D3093">
            <v>25.81</v>
          </cell>
        </row>
        <row r="3094">
          <cell r="A3094" t="str">
            <v>S.01.000.080129</v>
          </cell>
          <cell r="B3094" t="str">
            <v>Compressor de ar XA 125 MWD - COND. D</v>
          </cell>
          <cell r="C3094" t="str">
            <v>H</v>
          </cell>
          <cell r="D3094">
            <v>155.58000000000001</v>
          </cell>
        </row>
        <row r="3095">
          <cell r="A3095" t="str">
            <v>S.01.000.080149</v>
          </cell>
          <cell r="B3095" t="str">
            <v>Vibroacabadora de asfalto sobre esteiras, capacidade 400 ton/hora</v>
          </cell>
          <cell r="C3095" t="str">
            <v>H</v>
          </cell>
          <cell r="D3095">
            <v>378.3</v>
          </cell>
        </row>
        <row r="3096">
          <cell r="A3096" t="str">
            <v>S.01.000.080157</v>
          </cell>
          <cell r="B3096" t="str">
            <v>Rompedor Pneumático ATLAS COPCO TEX 32 PS</v>
          </cell>
          <cell r="C3096" t="str">
            <v>H</v>
          </cell>
          <cell r="D3096">
            <v>33.619999999999997</v>
          </cell>
        </row>
        <row r="3097">
          <cell r="A3097" t="str">
            <v>S.01.000.080178</v>
          </cell>
          <cell r="B3097" t="str">
            <v>Rolo compactador vibratório de um cilindro/PN 7T</v>
          </cell>
          <cell r="C3097" t="str">
            <v>H</v>
          </cell>
          <cell r="D3097">
            <v>168.59</v>
          </cell>
        </row>
        <row r="3098">
          <cell r="A3098" t="str">
            <v>S.01.000.080258</v>
          </cell>
          <cell r="B3098" t="str">
            <v>Caminhão carroceria em madeira, capacidade até 8 toneladas</v>
          </cell>
          <cell r="C3098" t="str">
            <v>H</v>
          </cell>
          <cell r="D3098">
            <v>229.99</v>
          </cell>
        </row>
        <row r="3099">
          <cell r="A3099" t="str">
            <v>S.01.000.080266</v>
          </cell>
          <cell r="B3099" t="str">
            <v>Pá-carregadeira retroescavadeira / carregadeira, capacidade de 0,77m³ - COND. D</v>
          </cell>
          <cell r="C3099" t="str">
            <v>H</v>
          </cell>
          <cell r="D3099">
            <v>162.26</v>
          </cell>
        </row>
        <row r="3100">
          <cell r="A3100" t="str">
            <v>S.01.000.080271</v>
          </cell>
          <cell r="B3100" t="str">
            <v>Escavadeira hidráulica sobre pneus 0,25m³</v>
          </cell>
          <cell r="C3100" t="str">
            <v>H</v>
          </cell>
          <cell r="D3100">
            <v>321.97000000000003</v>
          </cell>
        </row>
        <row r="3101">
          <cell r="A3101" t="str">
            <v>S.01.000.080272</v>
          </cell>
          <cell r="B3101" t="str">
            <v>Escavadeira hidráulica sobre esteira 100 HP (74 kW)</v>
          </cell>
          <cell r="C3101" t="str">
            <v>H</v>
          </cell>
          <cell r="D3101">
            <v>511.59</v>
          </cell>
        </row>
        <row r="3102">
          <cell r="A3102" t="str">
            <v>S.01.000.080303</v>
          </cell>
          <cell r="B3102" t="str">
            <v>Trator sobre esteira com lamina/Ripper 2,28m³</v>
          </cell>
          <cell r="C3102" t="str">
            <v>H</v>
          </cell>
          <cell r="D3102">
            <v>407.71</v>
          </cell>
        </row>
        <row r="3103">
          <cell r="A3103" t="str">
            <v>S.01.000.080308</v>
          </cell>
          <cell r="B3103" t="str">
            <v>Caminhão basculante caçamba minério, capacidade de 8,0m³ - COND.D</v>
          </cell>
          <cell r="C3103" t="str">
            <v>H</v>
          </cell>
          <cell r="D3103">
            <v>273.64</v>
          </cell>
        </row>
        <row r="3104">
          <cell r="A3104" t="str">
            <v>S.01.000.080311</v>
          </cell>
          <cell r="B3104" t="str">
            <v>Caminhão basculante diesel com capacidade de 5 m³ - COND. D</v>
          </cell>
          <cell r="C3104" t="str">
            <v>H</v>
          </cell>
          <cell r="D3104">
            <v>211.94</v>
          </cell>
        </row>
        <row r="3105">
          <cell r="A3105" t="str">
            <v>S.01.000.080312</v>
          </cell>
          <cell r="B3105" t="str">
            <v>Caminhão espargidor, capacidade de 6.000 litros - COND.D</v>
          </cell>
          <cell r="C3105" t="str">
            <v>H</v>
          </cell>
          <cell r="D3105">
            <v>240.61</v>
          </cell>
        </row>
        <row r="3106">
          <cell r="A3106" t="str">
            <v>S.01.000.080330</v>
          </cell>
          <cell r="B3106" t="str">
            <v>Rolo compactador vibratório com pé de carneiro em aço, potência 121 a 127HP (90 a 93 kW), ref. CA25PD DYNAPAC</v>
          </cell>
          <cell r="C3106" t="str">
            <v>H</v>
          </cell>
          <cell r="D3106">
            <v>403.16</v>
          </cell>
        </row>
        <row r="3107">
          <cell r="A3107" t="str">
            <v>S.01.000.080332</v>
          </cell>
          <cell r="B3107" t="str">
            <v>Motoniveladora com escarificador potência 140HP (104kW), ref. CAT 120H da CATERPILLAR</v>
          </cell>
          <cell r="C3107" t="str">
            <v>H</v>
          </cell>
          <cell r="D3107">
            <v>329.29</v>
          </cell>
        </row>
        <row r="3108">
          <cell r="A3108" t="str">
            <v>S.01.000.080334</v>
          </cell>
          <cell r="B3108" t="str">
            <v>Placa vibratória impacto de 1.700 kg, com motor diesel, ou gasolina, ou elétrico, ref. Placa Vibratoria Dynapac CM13 da Flygt do Brasil ou equivalente</v>
          </cell>
          <cell r="C3108" t="str">
            <v>H</v>
          </cell>
          <cell r="D3108">
            <v>28.38</v>
          </cell>
        </row>
        <row r="3109">
          <cell r="A3109" t="str">
            <v>S.01.000.080337</v>
          </cell>
          <cell r="B3109" t="str">
            <v>Rolo compactador autopropelido, vibratório em aço, cilindros lisos em tandem, potência 80 HP (59 kW); ref. CC21 Dynapac 6 toneladas</v>
          </cell>
          <cell r="C3109" t="str">
            <v>H</v>
          </cell>
          <cell r="D3109">
            <v>259.01</v>
          </cell>
        </row>
        <row r="3110">
          <cell r="A3110" t="str">
            <v>S.01.000.080338</v>
          </cell>
          <cell r="B3110" t="str">
            <v>Rolo compactador de pneus para asfalto, capacidade 27 toneladas</v>
          </cell>
          <cell r="C3110" t="str">
            <v>H</v>
          </cell>
          <cell r="D3110">
            <v>253.15</v>
          </cell>
        </row>
        <row r="3111">
          <cell r="A3111" t="str">
            <v>S.01.000.080342</v>
          </cell>
          <cell r="B3111" t="str">
            <v>Trator de esteira lâmina reta/riper - 328HP, CATEPILLAR-D8R PS328 ou equivalente</v>
          </cell>
          <cell r="C3111" t="str">
            <v>H</v>
          </cell>
          <cell r="D3111">
            <v>468.96</v>
          </cell>
        </row>
        <row r="3112">
          <cell r="A3112" t="str">
            <v>S.01.000.080344</v>
          </cell>
          <cell r="B3112" t="str">
            <v>Trator sobre esteiras potência 76 a 88HP (56 a 64,9kW), ref. D4 da Komatsu</v>
          </cell>
          <cell r="C3112" t="str">
            <v>H</v>
          </cell>
          <cell r="D3112">
            <v>412.93</v>
          </cell>
        </row>
        <row r="3113">
          <cell r="A3113" t="str">
            <v>S.01.000.080349</v>
          </cell>
          <cell r="B3113" t="str">
            <v>Veículo com capacidade para 4 pessoas</v>
          </cell>
          <cell r="C3113" t="str">
            <v>H</v>
          </cell>
          <cell r="D3113">
            <v>80.33</v>
          </cell>
        </row>
        <row r="3114">
          <cell r="A3114" t="str">
            <v>S.01.000.080351</v>
          </cell>
          <cell r="B3114" t="str">
            <v>Guindauto MUNCK M-640/18 com lança telescópica capacidade 3750 kg</v>
          </cell>
          <cell r="C3114" t="str">
            <v>H</v>
          </cell>
          <cell r="D3114">
            <v>273.56</v>
          </cell>
        </row>
        <row r="3115">
          <cell r="A3115" t="str">
            <v>S.01.000.080352</v>
          </cell>
          <cell r="B3115" t="str">
            <v>Veículo utilitário com capacidade para 9 pessoas - 1.600 CC - COND.D</v>
          </cell>
          <cell r="C3115" t="str">
            <v>H</v>
          </cell>
          <cell r="D3115">
            <v>107.18</v>
          </cell>
        </row>
        <row r="3116">
          <cell r="A3116" t="str">
            <v>S.01.000.080357</v>
          </cell>
          <cell r="B3116" t="str">
            <v>Locação de estação total</v>
          </cell>
          <cell r="C3116" t="str">
            <v>H</v>
          </cell>
          <cell r="D3116">
            <v>7.85</v>
          </cell>
        </row>
        <row r="3117">
          <cell r="A3117" t="str">
            <v>S.01.000.080358</v>
          </cell>
          <cell r="B3117" t="str">
            <v>Locação de nível com tripé</v>
          </cell>
          <cell r="C3117" t="str">
            <v>H</v>
          </cell>
          <cell r="D3117">
            <v>0.72</v>
          </cell>
        </row>
        <row r="3118">
          <cell r="A3118" t="str">
            <v>S.01.000.081345</v>
          </cell>
          <cell r="B3118" t="str">
            <v>Fresadora, largura útil 1 m; ref. Fresadora Wirtgem 1000C ou equivalente</v>
          </cell>
          <cell r="C3118" t="str">
            <v>H</v>
          </cell>
          <cell r="D3118">
            <v>569.27</v>
          </cell>
        </row>
        <row r="3119">
          <cell r="A3119" t="str">
            <v>S.01.000.091701</v>
          </cell>
          <cell r="B3119" t="str">
            <v>Sinalização horizontal com resina vinílica ou acrílica</v>
          </cell>
          <cell r="C3119" t="str">
            <v>M2</v>
          </cell>
          <cell r="D3119">
            <v>40.67</v>
          </cell>
        </row>
        <row r="3120">
          <cell r="A3120" t="str">
            <v>S.01.000.091713</v>
          </cell>
          <cell r="B3120" t="str">
            <v>Colocação de placa em suporte de madeira / metálico - solo</v>
          </cell>
          <cell r="C3120" t="str">
            <v>M2</v>
          </cell>
          <cell r="D3120">
            <v>70.010000000000005</v>
          </cell>
        </row>
        <row r="3121">
          <cell r="A3121" t="str">
            <v>S.01.000.091714</v>
          </cell>
          <cell r="B3121" t="str">
            <v>Suporte de perfil metálico galvanizado</v>
          </cell>
          <cell r="C3121" t="str">
            <v>KG</v>
          </cell>
          <cell r="D3121">
            <v>27.05</v>
          </cell>
        </row>
        <row r="3122">
          <cell r="A3122" t="str">
            <v>S.03.000.000001</v>
          </cell>
          <cell r="B3122" t="str">
            <v>Chapa em microfibra MDF cru, espessura de 2cm</v>
          </cell>
          <cell r="C3122" t="str">
            <v>M2</v>
          </cell>
          <cell r="D3122">
            <v>60.6</v>
          </cell>
        </row>
        <row r="3123">
          <cell r="A3123" t="str">
            <v>S.03.000.020120</v>
          </cell>
          <cell r="B3123" t="str">
            <v>Placa de advertência em chapa de alumínio, espessura 2mm, com pintura refletiva</v>
          </cell>
          <cell r="C3123" t="str">
            <v>M2</v>
          </cell>
          <cell r="D3123">
            <v>1224.01</v>
          </cell>
        </row>
        <row r="3124">
          <cell r="A3124" t="str">
            <v>S.03.000.026616</v>
          </cell>
          <cell r="B3124" t="str">
            <v>Cantoneira em alumínio</v>
          </cell>
          <cell r="C3124" t="str">
            <v>KG</v>
          </cell>
          <cell r="D3124">
            <v>34.020000000000003</v>
          </cell>
        </row>
        <row r="3125">
          <cell r="A3125" t="str">
            <v>S.03.000.026664</v>
          </cell>
          <cell r="B3125" t="str">
            <v>Chapa de aço galvanizado nas bitolas: nº 22, n° 24 e n° 26</v>
          </cell>
          <cell r="C3125" t="str">
            <v>KG</v>
          </cell>
          <cell r="D3125">
            <v>15.17</v>
          </cell>
        </row>
        <row r="3126">
          <cell r="A3126" t="str">
            <v>S.03.000.028009</v>
          </cell>
          <cell r="B3126" t="str">
            <v>Cola de contato para chapa vinílica / borracha</v>
          </cell>
          <cell r="C3126" t="str">
            <v>KG</v>
          </cell>
          <cell r="D3126">
            <v>49.2</v>
          </cell>
        </row>
        <row r="3127">
          <cell r="A3127" t="str">
            <v>S.03.000.028010</v>
          </cell>
          <cell r="B3127" t="str">
            <v>Silicone para envidraçamento estrutural, 280g</v>
          </cell>
          <cell r="C3127" t="str">
            <v>UN</v>
          </cell>
          <cell r="D3127">
            <v>23.61</v>
          </cell>
        </row>
        <row r="3128">
          <cell r="A3128" t="str">
            <v>S.03.000.028011</v>
          </cell>
          <cell r="B3128" t="str">
            <v>Perfil de borracha EPDM maciço de 12x15mm, para esquadrias</v>
          </cell>
          <cell r="C3128" t="str">
            <v>M</v>
          </cell>
          <cell r="D3128">
            <v>13.2</v>
          </cell>
        </row>
        <row r="3129">
          <cell r="A3129" t="str">
            <v>S.03.000.032568</v>
          </cell>
          <cell r="B3129" t="str">
            <v>Rodapé em mármore branco com espessura de 2 cm e altura de 7,0cm, acabamento polido</v>
          </cell>
          <cell r="C3129" t="str">
            <v>M</v>
          </cell>
          <cell r="D3129">
            <v>46.73</v>
          </cell>
        </row>
        <row r="3130">
          <cell r="A3130" t="str">
            <v>S.03.000.036002</v>
          </cell>
          <cell r="B3130" t="str">
            <v>Rodapé de madeira ipê/jatobá de 7 x 1,5 cm</v>
          </cell>
          <cell r="C3130" t="str">
            <v>M</v>
          </cell>
          <cell r="D3130">
            <v>16.05</v>
          </cell>
        </row>
        <row r="3131">
          <cell r="A3131" t="str">
            <v>S.03.000.036500</v>
          </cell>
          <cell r="B3131" t="str">
            <v>Tampão ferro dúctil de 300 x 300mm, classe 125 (ruptura &gt; 125 kN), conforme NBR 10160/2005</v>
          </cell>
          <cell r="C3131" t="str">
            <v>UN</v>
          </cell>
          <cell r="D3131">
            <v>156.82</v>
          </cell>
        </row>
        <row r="3132">
          <cell r="A3132" t="str">
            <v>S.03.000.040001</v>
          </cell>
          <cell r="B3132" t="str">
            <v>Poste concreto armado circular, H= 11m p/200kgf</v>
          </cell>
          <cell r="C3132" t="str">
            <v>UN</v>
          </cell>
          <cell r="D3132">
            <v>1629.84</v>
          </cell>
        </row>
        <row r="3133">
          <cell r="A3133" t="str">
            <v>S.03.000.040007</v>
          </cell>
          <cell r="B3133" t="str">
            <v>Poste concreto armado circular, H= 9m p/300kgf</v>
          </cell>
          <cell r="C3133" t="str">
            <v>UN</v>
          </cell>
          <cell r="D3133">
            <v>1417.55</v>
          </cell>
        </row>
        <row r="3134">
          <cell r="A3134" t="str">
            <v>S.03.000.040009</v>
          </cell>
          <cell r="B3134" t="str">
            <v>Poste concreto armado circular, H= 9m p/400kgf</v>
          </cell>
          <cell r="C3134" t="str">
            <v>UN</v>
          </cell>
          <cell r="D3134">
            <v>1057.23</v>
          </cell>
        </row>
        <row r="3135">
          <cell r="A3135" t="str">
            <v>S.03.000.042306</v>
          </cell>
          <cell r="B3135" t="str">
            <v>Placa de sinalização em chapa de aço N.16, com pintura refletiva "Perigo Alta Tensão"</v>
          </cell>
          <cell r="C3135" t="str">
            <v>M2</v>
          </cell>
          <cell r="D3135">
            <v>981.75</v>
          </cell>
        </row>
        <row r="3136">
          <cell r="A3136" t="str">
            <v>S.03.000.060255</v>
          </cell>
          <cell r="B3136" t="str">
            <v>Anel pré-moldado em concreto, diâmetro externo de 0,80 m, h= 0,50 m</v>
          </cell>
          <cell r="C3136" t="str">
            <v>UN</v>
          </cell>
          <cell r="D3136">
            <v>149.99</v>
          </cell>
        </row>
        <row r="3137">
          <cell r="A3137" t="str">
            <v>S.03.000.061192</v>
          </cell>
          <cell r="B3137" t="str">
            <v>Curva 45° em aço galvanizado, rosca macho/fêmea, Ø 2 1/2´</v>
          </cell>
          <cell r="C3137" t="str">
            <v>UN</v>
          </cell>
          <cell r="D3137">
            <v>187.83</v>
          </cell>
        </row>
        <row r="3138">
          <cell r="A3138" t="str">
            <v>S.03.000.061193</v>
          </cell>
          <cell r="B3138" t="str">
            <v>Curva 90° em aço galvanizado, rosca fêmea/fêmea, Ø 2 1/2´</v>
          </cell>
          <cell r="C3138" t="str">
            <v>UN</v>
          </cell>
          <cell r="D3138">
            <v>240.46</v>
          </cell>
        </row>
        <row r="3139">
          <cell r="A3139" t="str">
            <v>S.03.000.080127</v>
          </cell>
          <cell r="B3139" t="str">
            <v>Máquina projetora de concreto</v>
          </cell>
          <cell r="C3139" t="str">
            <v>H</v>
          </cell>
          <cell r="D3139">
            <v>23.07</v>
          </cell>
        </row>
        <row r="3140">
          <cell r="A3140" t="str">
            <v>S.03.000.080128</v>
          </cell>
          <cell r="B3140" t="str">
            <v>Compressor de ar rebocável, vazão 748pcm, motor a diesel, pot. 210cv</v>
          </cell>
          <cell r="C3140" t="str">
            <v>H</v>
          </cell>
          <cell r="D3140">
            <v>218.38</v>
          </cell>
        </row>
        <row r="3141">
          <cell r="A3141" t="str">
            <v>S.03.000.080129</v>
          </cell>
          <cell r="B3141" t="str">
            <v>Máquina extrusora de concreto para guias e sarjetas, motor a diesel, potência 14cv</v>
          </cell>
          <cell r="C3141" t="str">
            <v>H</v>
          </cell>
          <cell r="D3141">
            <v>19.399999999999999</v>
          </cell>
        </row>
        <row r="3142">
          <cell r="A3142" t="str">
            <v>S.03.000.080328</v>
          </cell>
          <cell r="B3142" t="str">
            <v>Guindaste hidráulico autopropelido, com lança telescópica, para espaços limitados, tração 4x4, capacidade acima de 30 ton, potência 97 KW</v>
          </cell>
          <cell r="C3142" t="str">
            <v>H</v>
          </cell>
          <cell r="D3142">
            <v>228.41</v>
          </cell>
        </row>
        <row r="3143">
          <cell r="A3143" t="str">
            <v>S.03.000.085678</v>
          </cell>
          <cell r="B3143" t="str">
            <v>Retroescavadeira sobre rodas com carregadeira, tração 4x4, potência liquida 88 HP, peso operacional mínimo 6674 kg capacidade da carregadeira de 1 m³ e da retroescavadeira mínima de 0,26 m³, profundidade de escavação máxima de 4,37 m</v>
          </cell>
          <cell r="C3143" t="str">
            <v>H</v>
          </cell>
          <cell r="D3143">
            <v>151.82</v>
          </cell>
        </row>
        <row r="3144">
          <cell r="A3144" t="str">
            <v>S.04.000.020160</v>
          </cell>
          <cell r="B3144" t="str">
            <v>Batente de alumínio para divisória</v>
          </cell>
          <cell r="C3144" t="str">
            <v>M</v>
          </cell>
          <cell r="D3144">
            <v>54.1</v>
          </cell>
        </row>
        <row r="3145">
          <cell r="A3145" t="str">
            <v>S.04.000.020750</v>
          </cell>
          <cell r="B3145" t="str">
            <v>Mão de obra / equipamentos mecânico e rotativo / corte / laser</v>
          </cell>
          <cell r="C3145" t="str">
            <v>M2</v>
          </cell>
          <cell r="D3145">
            <v>15.95</v>
          </cell>
        </row>
        <row r="3146">
          <cell r="A3146" t="str">
            <v>S.04.000.021027</v>
          </cell>
          <cell r="B3146" t="str">
            <v>Vigas em cambará, cedrinho, eucalipto-citriodora, eucalipto-saligna, garapa, cupiúba, itaúba, de 6,0 x 16,0cm</v>
          </cell>
          <cell r="C3146" t="str">
            <v>M</v>
          </cell>
          <cell r="D3146">
            <v>35.15</v>
          </cell>
        </row>
        <row r="3147">
          <cell r="A3147" t="str">
            <v>S.04.000.021028</v>
          </cell>
          <cell r="B3147" t="str">
            <v>Madeira serrada G1-C6</v>
          </cell>
          <cell r="C3147" t="str">
            <v>M3</v>
          </cell>
          <cell r="D3147">
            <v>4763.55</v>
          </cell>
        </row>
        <row r="3148">
          <cell r="A3148" t="str">
            <v>S.04.000.021087</v>
          </cell>
          <cell r="B3148" t="str">
            <v>Chapa compensada plastificada de 12 mm de espessura</v>
          </cell>
          <cell r="C3148" t="str">
            <v>M2</v>
          </cell>
          <cell r="D3148">
            <v>56.42</v>
          </cell>
        </row>
        <row r="3149">
          <cell r="A3149" t="str">
            <v>S.04.000.021093</v>
          </cell>
          <cell r="B3149" t="str">
            <v>Locação de andaime torre metálico (1,5x1,5m), com piso metálico</v>
          </cell>
          <cell r="C3149" t="str">
            <v>MXMES</v>
          </cell>
          <cell r="D3149">
            <v>22.78</v>
          </cell>
        </row>
        <row r="3150">
          <cell r="A3150" t="str">
            <v>S.04.000.021094</v>
          </cell>
          <cell r="B3150" t="str">
            <v>Locação de andaime tubular fachadeiro, largura mínima de 1,00 m com piso metálico e sapatas ajustáveis</v>
          </cell>
          <cell r="C3150" t="str">
            <v>M2XME</v>
          </cell>
          <cell r="D3150">
            <v>9.98</v>
          </cell>
        </row>
        <row r="3151">
          <cell r="A3151" t="str">
            <v>S.04.000.021236</v>
          </cell>
          <cell r="B3151" t="str">
            <v>Tubo de papelão para forma com diâmetro de 50 cm</v>
          </cell>
          <cell r="C3151" t="str">
            <v>M</v>
          </cell>
          <cell r="D3151">
            <v>183.82</v>
          </cell>
        </row>
        <row r="3152">
          <cell r="A3152" t="str">
            <v>S.04.000.021531</v>
          </cell>
          <cell r="B3152" t="str">
            <v>Barra de transferência em aço liso, diâmetro de 12,5 mm e comprimento de 35 cm</v>
          </cell>
          <cell r="C3152" t="str">
            <v>UN</v>
          </cell>
          <cell r="D3152">
            <v>6.71</v>
          </cell>
        </row>
        <row r="3153">
          <cell r="A3153" t="str">
            <v>S.04.000.022069</v>
          </cell>
          <cell r="B3153" t="str">
            <v>Espaçador treliçado de aço, H= 5 cm</v>
          </cell>
          <cell r="C3153" t="str">
            <v>M</v>
          </cell>
          <cell r="D3153">
            <v>10.69</v>
          </cell>
        </row>
        <row r="3154">
          <cell r="A3154" t="str">
            <v>S.04.000.023626</v>
          </cell>
          <cell r="B3154" t="str">
            <v>Forro em fibra mineral com placas acústicas removíveis de 625 x 625mm; ref. linha Sahara NRC0.60, borda T24 da OWA do Brasil ou equivalente</v>
          </cell>
          <cell r="C3154" t="str">
            <v>M2</v>
          </cell>
          <cell r="D3154">
            <v>167.64</v>
          </cell>
        </row>
        <row r="3155">
          <cell r="A3155" t="str">
            <v>S.04.000.024045</v>
          </cell>
          <cell r="B3155" t="str">
            <v>Disco diamantado para máquinas serra-mármore</v>
          </cell>
          <cell r="C3155" t="str">
            <v>UN</v>
          </cell>
          <cell r="D3155">
            <v>39.56</v>
          </cell>
        </row>
        <row r="3156">
          <cell r="A3156" t="str">
            <v>S.04.000.024123</v>
          </cell>
          <cell r="B3156" t="str">
            <v>Fibra de polipropileno corrugada</v>
          </cell>
          <cell r="C3156" t="str">
            <v>KG</v>
          </cell>
          <cell r="D3156">
            <v>34.93</v>
          </cell>
        </row>
        <row r="3157">
          <cell r="A3157" t="str">
            <v>S.04.000.026514</v>
          </cell>
          <cell r="B3157" t="str">
            <v>Parafuso auto-atarraxante com fenda, zincado branco de 9,5 x 2,9 mm</v>
          </cell>
          <cell r="C3157" t="str">
            <v>UN</v>
          </cell>
          <cell r="D3157">
            <v>0.05</v>
          </cell>
        </row>
        <row r="3158">
          <cell r="A3158" t="str">
            <v>S.04.000.026601</v>
          </cell>
          <cell r="B3158" t="str">
            <v>Perfil ´U´ enrijecido (60x45x20)mm chapa 14 galvanizado</v>
          </cell>
          <cell r="C3158" t="str">
            <v>M</v>
          </cell>
          <cell r="D3158">
            <v>59.11</v>
          </cell>
        </row>
        <row r="3159">
          <cell r="A3159" t="str">
            <v>S.04.000.026727</v>
          </cell>
          <cell r="B3159" t="str">
            <v>Parafuso auto-atarraxante 5,5x38mm com arruela e bucha tipo S8</v>
          </cell>
          <cell r="C3159" t="str">
            <v>CJ</v>
          </cell>
          <cell r="D3159">
            <v>1.01</v>
          </cell>
        </row>
        <row r="3160">
          <cell r="A3160" t="str">
            <v>S.04.000.026728</v>
          </cell>
          <cell r="B3160" t="str">
            <v>Parafuso em inoxidável auto-atarraxante sextavado M6x50mm com bucha plástica tipo S6</v>
          </cell>
          <cell r="C3160" t="str">
            <v>CJ</v>
          </cell>
          <cell r="D3160">
            <v>1.51</v>
          </cell>
        </row>
        <row r="3161">
          <cell r="A3161" t="str">
            <v>S.04.000.027499</v>
          </cell>
          <cell r="B3161" t="str">
            <v>Galvanização a frio (tinta rica em zinco)</v>
          </cell>
          <cell r="C3161" t="str">
            <v>L</v>
          </cell>
          <cell r="D3161">
            <v>391.03</v>
          </cell>
        </row>
        <row r="3162">
          <cell r="A3162" t="str">
            <v>S.04.000.027515</v>
          </cell>
          <cell r="B3162" t="str">
            <v>Placas pré-moldada em concreto dimensões (1,60x0,60x0,03m)</v>
          </cell>
          <cell r="C3162" t="str">
            <v>M</v>
          </cell>
          <cell r="D3162">
            <v>75.78</v>
          </cell>
        </row>
        <row r="3163">
          <cell r="A3163" t="str">
            <v>S.04.000.028017</v>
          </cell>
          <cell r="B3163" t="str">
            <v>Endurecedor superficial para concreto</v>
          </cell>
          <cell r="C3163" t="str">
            <v>KG</v>
          </cell>
          <cell r="D3163">
            <v>22.87</v>
          </cell>
        </row>
        <row r="3164">
          <cell r="A3164" t="str">
            <v>S.04.000.028073</v>
          </cell>
          <cell r="B3164" t="str">
            <v>Cola para piso vinílico</v>
          </cell>
          <cell r="C3164" t="str">
            <v>L</v>
          </cell>
          <cell r="D3164">
            <v>52.71</v>
          </cell>
        </row>
        <row r="3165">
          <cell r="A3165" t="str">
            <v>S.04.000.031142</v>
          </cell>
          <cell r="B3165" t="str">
            <v>Porta/balcão tipo basculante em chapa de aço galvanizado n° 16 (MSG), com acionamento manual</v>
          </cell>
          <cell r="C3165" t="str">
            <v>M2</v>
          </cell>
          <cell r="D3165">
            <v>1466.92</v>
          </cell>
        </row>
        <row r="3166">
          <cell r="A3166" t="str">
            <v>S.04.000.031215</v>
          </cell>
          <cell r="B3166" t="str">
            <v>Ferro trabalhado</v>
          </cell>
          <cell r="C3166" t="str">
            <v>KG</v>
          </cell>
          <cell r="D3166">
            <v>71.95</v>
          </cell>
        </row>
        <row r="3167">
          <cell r="A3167" t="str">
            <v>S.04.000.031547</v>
          </cell>
          <cell r="B3167" t="str">
            <v>Elevador para passageiros, uso interno com capacidade mínima de 600kg para duas paradas, portas unilaterais</v>
          </cell>
          <cell r="C3167" t="str">
            <v>CJ</v>
          </cell>
          <cell r="D3167">
            <v>111320.17</v>
          </cell>
        </row>
        <row r="3168">
          <cell r="A3168" t="str">
            <v>S.04.000.031548</v>
          </cell>
          <cell r="B3168" t="str">
            <v>Elevador para passageiros, uso interno com capacidade mínima de 600kg para três paradas, portas unilaterais</v>
          </cell>
          <cell r="C3168" t="str">
            <v>CJ</v>
          </cell>
          <cell r="D3168">
            <v>131435</v>
          </cell>
        </row>
        <row r="3169">
          <cell r="A3169" t="str">
            <v>S.04.000.031550</v>
          </cell>
          <cell r="B3169" t="str">
            <v>Elevador para passageiros, uso interno com capacidade mínima de 600kg para três paradas, portas bilaterais</v>
          </cell>
          <cell r="C3169" t="str">
            <v>CJ</v>
          </cell>
          <cell r="D3169">
            <v>131651.97</v>
          </cell>
        </row>
        <row r="3170">
          <cell r="A3170" t="str">
            <v>S.04.000.031551</v>
          </cell>
          <cell r="B3170" t="str">
            <v>Elevador para passageiros, uso interno com capacidade mínima de 600kg para quatro paradas, portas bilaterais</v>
          </cell>
          <cell r="C3170" t="str">
            <v>CJ</v>
          </cell>
          <cell r="D3170">
            <v>141689.26</v>
          </cell>
        </row>
        <row r="3171">
          <cell r="A3171" t="str">
            <v>S.04.000.031552</v>
          </cell>
          <cell r="B3171" t="str">
            <v>Elevador para passageiros, uso interno com capacidade mínima de 600kg para quatro paradas, portas unilaterais</v>
          </cell>
          <cell r="C3171" t="str">
            <v>CJ</v>
          </cell>
          <cell r="D3171">
            <v>142590</v>
          </cell>
        </row>
        <row r="3172">
          <cell r="A3172" t="str">
            <v>S.04.000.031554</v>
          </cell>
          <cell r="B3172" t="str">
            <v>Fornecimento e instalação de vidro laminado 5+5mm, inclusive acessórios em alumínio</v>
          </cell>
          <cell r="C3172" t="str">
            <v>M2</v>
          </cell>
          <cell r="D3172">
            <v>1122.94</v>
          </cell>
        </row>
        <row r="3173">
          <cell r="A3173" t="str">
            <v>S.04.000.031686</v>
          </cell>
          <cell r="B3173" t="str">
            <v>Tela alambrado soldada galvanizada fio 3,0mm, malha 5 x 15 cm</v>
          </cell>
          <cell r="C3173" t="str">
            <v>M2</v>
          </cell>
          <cell r="D3173">
            <v>31.37</v>
          </cell>
        </row>
        <row r="3174">
          <cell r="A3174" t="str">
            <v>S.04.000.031731</v>
          </cell>
          <cell r="B3174" t="str">
            <v>Dobradiça em aço cromado com pino e bola em aço de 3 1/2´ x 3´</v>
          </cell>
          <cell r="C3174" t="str">
            <v>UN</v>
          </cell>
          <cell r="D3174">
            <v>21.7</v>
          </cell>
        </row>
        <row r="3175">
          <cell r="A3175" t="str">
            <v>S.04.000.031733</v>
          </cell>
          <cell r="B3175" t="str">
            <v>Dobradiça 03 estágios ferro galvanizado DN 1´ x 4´</v>
          </cell>
          <cell r="C3175" t="str">
            <v>UN</v>
          </cell>
          <cell r="D3175">
            <v>44.6</v>
          </cell>
        </row>
        <row r="3176">
          <cell r="A3176" t="str">
            <v>S.04.000.032569</v>
          </cell>
          <cell r="B3176" t="str">
            <v>Granito com espessura de 2cm e acabamento polido</v>
          </cell>
          <cell r="C3176" t="str">
            <v>M2</v>
          </cell>
          <cell r="D3176">
            <v>464.78</v>
          </cell>
        </row>
        <row r="3177">
          <cell r="A3177" t="str">
            <v>S.04.000.032570</v>
          </cell>
          <cell r="B3177" t="str">
            <v>Granito com espessura de 3cm e acabamento polido</v>
          </cell>
          <cell r="C3177" t="str">
            <v>M2</v>
          </cell>
          <cell r="D3177">
            <v>846.01</v>
          </cell>
        </row>
        <row r="3178">
          <cell r="A3178" t="str">
            <v>S.04.000.033032</v>
          </cell>
          <cell r="B3178" t="str">
            <v>Lambri em madeira macho/fêmea 10 x 1 cm, exceto pinus</v>
          </cell>
          <cell r="C3178" t="str">
            <v>M2</v>
          </cell>
          <cell r="D3178">
            <v>78.78</v>
          </cell>
        </row>
        <row r="3179">
          <cell r="A3179" t="str">
            <v>S.04.000.033562</v>
          </cell>
          <cell r="B3179" t="str">
            <v>Plaqueta laminada para revestimento em áreas internas e externas</v>
          </cell>
          <cell r="C3179" t="str">
            <v>M2</v>
          </cell>
          <cell r="D3179">
            <v>40.98</v>
          </cell>
        </row>
        <row r="3180">
          <cell r="A3180" t="str">
            <v>S.04.000.034030</v>
          </cell>
          <cell r="B3180" t="str">
            <v>Fita crepe 25mm x 50m</v>
          </cell>
          <cell r="C3180" t="str">
            <v>UN</v>
          </cell>
          <cell r="D3180">
            <v>7.51</v>
          </cell>
        </row>
        <row r="3181">
          <cell r="A3181" t="str">
            <v>S.04.000.034045</v>
          </cell>
          <cell r="B3181" t="str">
            <v>Forro fibra mineral acústico, borda Square Lay-in, placas de 1250x625x16mm ou 625x625x16mm, pintura base poliester, estrutura de sustentação perfil ´T´; ref. Giorgian ou equivalente</v>
          </cell>
          <cell r="C3181" t="str">
            <v>M2</v>
          </cell>
          <cell r="D3181">
            <v>134.49</v>
          </cell>
        </row>
        <row r="3182">
          <cell r="A3182" t="str">
            <v>S.04.000.034078</v>
          </cell>
          <cell r="B3182" t="str">
            <v>Luminária retangular de embutir tipo calha aberta com aletas parabólicas para 2 lâmpadas fluorescentes tubulares, ref. 123232 BC da ARM, FAA04-E228 da Lumicenter, PL 377/24 da Prolumi ou equivalente</v>
          </cell>
          <cell r="C3182" t="str">
            <v>UN</v>
          </cell>
          <cell r="D3182">
            <v>135.68</v>
          </cell>
        </row>
        <row r="3183">
          <cell r="A3183" t="str">
            <v>S.04.000.036075</v>
          </cell>
          <cell r="B3183" t="str">
            <v>Junta elástica estrutural neoprene aplicada, ref. JJ2020F da Juntas Jeene</v>
          </cell>
          <cell r="C3183" t="str">
            <v>M</v>
          </cell>
          <cell r="D3183">
            <v>262.33</v>
          </cell>
        </row>
        <row r="3184">
          <cell r="A3184" t="str">
            <v>S.04.000.036701</v>
          </cell>
          <cell r="B3184" t="str">
            <v>Tampo para suporte rede voleibol / trave de futebol</v>
          </cell>
          <cell r="C3184" t="str">
            <v>UN</v>
          </cell>
          <cell r="D3184">
            <v>16</v>
          </cell>
        </row>
        <row r="3185">
          <cell r="A3185" t="str">
            <v>S.04.000.036702</v>
          </cell>
          <cell r="B3185" t="str">
            <v>Rede para volei em poliamida (nylon), malha de 10x10cm, fio com espessura de 2mm, com 4 faixas de arremate em lona</v>
          </cell>
          <cell r="C3185" t="str">
            <v>UN</v>
          </cell>
          <cell r="D3185">
            <v>194.11</v>
          </cell>
        </row>
        <row r="3186">
          <cell r="A3186" t="str">
            <v>S.04.000.036703</v>
          </cell>
          <cell r="B3186" t="str">
            <v>Poste para voleibol oficial, galvanizado, com pintura em esmalte na cor verde, completo</v>
          </cell>
          <cell r="C3186" t="str">
            <v>PAR</v>
          </cell>
          <cell r="D3186">
            <v>1257.23</v>
          </cell>
        </row>
        <row r="3187">
          <cell r="A3187" t="str">
            <v>S.04.000.038009</v>
          </cell>
          <cell r="B3187" t="str">
            <v>Selador para pintura latex</v>
          </cell>
          <cell r="C3187" t="str">
            <v>L</v>
          </cell>
          <cell r="D3187">
            <v>12.64</v>
          </cell>
        </row>
        <row r="3188">
          <cell r="A3188" t="str">
            <v>S.04.000.038010</v>
          </cell>
          <cell r="B3188" t="str">
            <v>Lixa carbeto de silício de 7´</v>
          </cell>
          <cell r="C3188" t="str">
            <v>UN</v>
          </cell>
          <cell r="D3188">
            <v>5.13</v>
          </cell>
        </row>
        <row r="3189">
          <cell r="A3189" t="str">
            <v>S.04.000.039006</v>
          </cell>
          <cell r="B3189" t="str">
            <v>Adesivo/selador à base de emulsão PVA/acrílica, ref. KZ Heydi da Viapol, Denverfix da Denver ou equivalente</v>
          </cell>
          <cell r="C3189" t="str">
            <v>KG</v>
          </cell>
          <cell r="D3189">
            <v>15.4</v>
          </cell>
        </row>
        <row r="3190">
          <cell r="A3190" t="str">
            <v>S.04.000.039086</v>
          </cell>
          <cell r="B3190" t="str">
            <v>Placa de sinalização em PVC expandido de 70x20cm, espessura 3mm, adesivo dupla face sobre todo o verso</v>
          </cell>
          <cell r="C3190" t="str">
            <v>UN</v>
          </cell>
          <cell r="D3190">
            <v>205.3</v>
          </cell>
        </row>
        <row r="3191">
          <cell r="A3191" t="str">
            <v>S.04.000.042631</v>
          </cell>
          <cell r="B3191" t="str">
            <v>Cantoneira em aço galvanizado de 2" x 2" x 1/8"</v>
          </cell>
          <cell r="C3191" t="str">
            <v>M</v>
          </cell>
          <cell r="D3191">
            <v>39.770000000000003</v>
          </cell>
        </row>
        <row r="3192">
          <cell r="A3192" t="str">
            <v>S.04.000.042634</v>
          </cell>
          <cell r="B3192" t="str">
            <v>Trilho chapa 50x60x1,9mm galvanizado para porta de correr</v>
          </cell>
          <cell r="C3192" t="str">
            <v>M</v>
          </cell>
          <cell r="D3192">
            <v>61.6</v>
          </cell>
        </row>
        <row r="3193">
          <cell r="A3193" t="str">
            <v>S.04.000.042635</v>
          </cell>
          <cell r="B3193" t="str">
            <v>Rodizio em aço duplo de 1 1/2"</v>
          </cell>
          <cell r="C3193" t="str">
            <v>UN</v>
          </cell>
          <cell r="D3193">
            <v>23.98</v>
          </cell>
        </row>
        <row r="3194">
          <cell r="A3194" t="str">
            <v>S.04.000.046214</v>
          </cell>
          <cell r="B3194" t="str">
            <v>Sensor presença com fotocélula, bivolt, para iluminação teto, alcance 6m,120°, tempo de desligamento 1 ou 4 minutos</v>
          </cell>
          <cell r="C3194" t="str">
            <v>UN</v>
          </cell>
          <cell r="D3194">
            <v>37.49</v>
          </cell>
        </row>
        <row r="3195">
          <cell r="A3195" t="str">
            <v>S.04.000.049579</v>
          </cell>
          <cell r="B3195" t="str">
            <v>Serra circular</v>
          </cell>
          <cell r="C3195" t="str">
            <v>H</v>
          </cell>
          <cell r="D3195">
            <v>0.89</v>
          </cell>
        </row>
        <row r="3196">
          <cell r="A3196" t="str">
            <v>S.04.000.062028</v>
          </cell>
          <cell r="B3196" t="str">
            <v>Baguete plástico tipo Tarucel, D= 6 mm</v>
          </cell>
          <cell r="C3196" t="str">
            <v>M</v>
          </cell>
          <cell r="D3196">
            <v>0.18</v>
          </cell>
        </row>
        <row r="3197">
          <cell r="A3197" t="str">
            <v>S.04.000.062553</v>
          </cell>
          <cell r="B3197" t="str">
            <v>Anel borracha para tubo PVC 40mm (1 1/2´)</v>
          </cell>
          <cell r="C3197" t="str">
            <v>UN</v>
          </cell>
          <cell r="D3197">
            <v>1.32</v>
          </cell>
        </row>
        <row r="3198">
          <cell r="A3198" t="str">
            <v>S.04.000.065610</v>
          </cell>
          <cell r="B3198" t="str">
            <v>Cuba em aço inoxidável simples de 600x500x300mm, AISI 304, liga 18,8 e chapa 22</v>
          </cell>
          <cell r="C3198" t="str">
            <v>UN</v>
          </cell>
          <cell r="D3198">
            <v>777.09</v>
          </cell>
        </row>
        <row r="3199">
          <cell r="A3199" t="str">
            <v>S.04.000.065676</v>
          </cell>
          <cell r="B3199" t="str">
            <v>Tampo em MDF de 25 mm de espessura com laminado melamínico</v>
          </cell>
          <cell r="C3199" t="str">
            <v>M2</v>
          </cell>
          <cell r="D3199">
            <v>1595.15</v>
          </cell>
        </row>
        <row r="3200">
          <cell r="A3200" t="str">
            <v>S.04.000.066171</v>
          </cell>
          <cell r="B3200" t="str">
            <v>Ducha higiênica com registro, ref. Belle Epoque Light 1984 C51 da Deca, Delicatta 10906 da Docol, Aquarius 2195-A da Fabrimar ou equivalente</v>
          </cell>
          <cell r="C3200" t="str">
            <v>UN</v>
          </cell>
          <cell r="D3200">
            <v>210.8</v>
          </cell>
        </row>
        <row r="3201">
          <cell r="A3201" t="str">
            <v>S.04.000.069500</v>
          </cell>
          <cell r="B3201" t="str">
            <v>Solução limpadora diluída em água</v>
          </cell>
          <cell r="C3201" t="str">
            <v>L</v>
          </cell>
          <cell r="D3201">
            <v>2.36</v>
          </cell>
        </row>
        <row r="3202">
          <cell r="A3202" t="str">
            <v>S.04.000.069508</v>
          </cell>
          <cell r="B3202" t="str">
            <v>Solda liga chumbo e estanho de 70x30</v>
          </cell>
          <cell r="C3202" t="str">
            <v>KG</v>
          </cell>
          <cell r="D3202">
            <v>191.24</v>
          </cell>
        </row>
        <row r="3203">
          <cell r="A3203" t="str">
            <v>S.04.000.069569</v>
          </cell>
          <cell r="B3203" t="str">
            <v>Parafuso francês 5/16´ x 3/4´ com porca e arruela galvanizadas</v>
          </cell>
          <cell r="C3203" t="str">
            <v>CJ</v>
          </cell>
          <cell r="D3203">
            <v>0.82</v>
          </cell>
        </row>
        <row r="3204">
          <cell r="A3204" t="str">
            <v>S.04.000.080135</v>
          </cell>
          <cell r="B3204" t="str">
            <v>Lixadeira elétrica</v>
          </cell>
          <cell r="C3204" t="str">
            <v>H</v>
          </cell>
          <cell r="D3204">
            <v>1.1499999999999999</v>
          </cell>
        </row>
        <row r="3205">
          <cell r="A3205" t="str">
            <v>S.04.000.080173</v>
          </cell>
          <cell r="B3205" t="str">
            <v>Rolo compactador liso de 1000 kg</v>
          </cell>
          <cell r="C3205" t="str">
            <v>H</v>
          </cell>
          <cell r="D3205">
            <v>28.85</v>
          </cell>
        </row>
        <row r="3206">
          <cell r="A3206" t="str">
            <v>S.04.000.080237</v>
          </cell>
          <cell r="B3206" t="str">
            <v>Máquina de lavagem a pressão tipo Vap (água fria, pressão 1700PSI)</v>
          </cell>
          <cell r="C3206" t="str">
            <v>H</v>
          </cell>
          <cell r="D3206">
            <v>2.65</v>
          </cell>
        </row>
        <row r="3207">
          <cell r="A3207" t="str">
            <v>S.04.000.080341</v>
          </cell>
          <cell r="B3207" t="str">
            <v>Placa vibratória - 60 kg</v>
          </cell>
          <cell r="C3207" t="str">
            <v>H</v>
          </cell>
          <cell r="D3207">
            <v>4.1100000000000003</v>
          </cell>
        </row>
        <row r="3208">
          <cell r="A3208" t="str">
            <v>S.04.000.081346</v>
          </cell>
          <cell r="B3208" t="str">
            <v>Motosserra a gasolina portátil tipo 60 cilindradas; ref. mod.61 da Husqvarna ou equivalente</v>
          </cell>
          <cell r="C3208" t="str">
            <v>H</v>
          </cell>
          <cell r="D3208">
            <v>3.71</v>
          </cell>
        </row>
        <row r="3209">
          <cell r="A3209" t="str">
            <v>S.04.000.081349</v>
          </cell>
          <cell r="B3209" t="str">
            <v>Caminhão MUNCK 3 toneladas</v>
          </cell>
          <cell r="C3209" t="str">
            <v>H</v>
          </cell>
          <cell r="D3209">
            <v>193.26</v>
          </cell>
        </row>
        <row r="3210">
          <cell r="A3210" t="str">
            <v>S.04.000.081350</v>
          </cell>
          <cell r="B3210" t="str">
            <v>Caminhão MUNCK 15 toneladas</v>
          </cell>
          <cell r="C3210" t="str">
            <v>H</v>
          </cell>
          <cell r="D3210">
            <v>265.42</v>
          </cell>
        </row>
        <row r="3211">
          <cell r="A3211" t="str">
            <v>S.04.000.081351</v>
          </cell>
          <cell r="B3211" t="str">
            <v>Caminhão guindaste sobre pneus com capacidade de carga de 25 Toneladas</v>
          </cell>
          <cell r="C3211" t="str">
            <v>H</v>
          </cell>
          <cell r="D3211">
            <v>295.17</v>
          </cell>
        </row>
        <row r="3212">
          <cell r="A3212" t="str">
            <v>S.04.000.081352</v>
          </cell>
          <cell r="B3212" t="str">
            <v>Caminhão guindaste sobre pneus com capacidade de carga de 30 Toneladas</v>
          </cell>
          <cell r="C3212" t="str">
            <v>H</v>
          </cell>
          <cell r="D3212">
            <v>327.02</v>
          </cell>
        </row>
        <row r="3213">
          <cell r="A3213" t="str">
            <v>S.04.000.090258</v>
          </cell>
          <cell r="B3213" t="str">
            <v>Tela tipo mosquiteira em arame galvanizado malha 14, fio 30, abertura 1,5 mm, com requadro em perfis e chapas de ferro galvanizado - removível</v>
          </cell>
          <cell r="C3213" t="str">
            <v>M2</v>
          </cell>
          <cell r="D3213">
            <v>1049.58</v>
          </cell>
        </row>
        <row r="3214">
          <cell r="A3214" t="str">
            <v>S.05.000.009700</v>
          </cell>
          <cell r="B3214" t="str">
            <v>Defensa metálica semimaleável simples</v>
          </cell>
          <cell r="C3214" t="str">
            <v>M</v>
          </cell>
          <cell r="D3214">
            <v>387</v>
          </cell>
        </row>
        <row r="3215">
          <cell r="A3215" t="str">
            <v>S.05.000.020220</v>
          </cell>
          <cell r="B3215" t="str">
            <v>Estaca tipo Raiz, diâmetro de 20 cm para 50 t, com perfuração em rocha (sem fornecimento de materiais)</v>
          </cell>
          <cell r="C3215" t="str">
            <v>M</v>
          </cell>
          <cell r="D3215">
            <v>676.36</v>
          </cell>
        </row>
        <row r="3216">
          <cell r="A3216" t="str">
            <v>S.05.000.020276</v>
          </cell>
          <cell r="B3216" t="str">
            <v>Estaca tipo Raiz, diâmetro de 15 cm para 25 t, em rocha</v>
          </cell>
          <cell r="C3216" t="str">
            <v>M</v>
          </cell>
          <cell r="D3216">
            <v>582.71</v>
          </cell>
        </row>
        <row r="3217">
          <cell r="A3217" t="str">
            <v>S.05.000.020356</v>
          </cell>
          <cell r="B3217" t="str">
            <v>Tela em polietileno para proteção de fachada, trama de 2,2mm</v>
          </cell>
          <cell r="C3217" t="str">
            <v>M2</v>
          </cell>
          <cell r="D3217">
            <v>2.88</v>
          </cell>
        </row>
        <row r="3218">
          <cell r="A3218" t="str">
            <v>S.05.000.020392</v>
          </cell>
          <cell r="B3218" t="str">
            <v>Hidrojateamento para limpeza de superfície, por meio de jato d´água de alta pressão</v>
          </cell>
          <cell r="C3218" t="str">
            <v>M2</v>
          </cell>
          <cell r="D3218">
            <v>6.92</v>
          </cell>
        </row>
        <row r="3219">
          <cell r="A3219" t="str">
            <v>S.05.000.021023</v>
          </cell>
          <cell r="B3219" t="str">
            <v>Sarrafo de pinus, 1´ x 4´ - bruto</v>
          </cell>
          <cell r="C3219" t="str">
            <v>M</v>
          </cell>
          <cell r="D3219">
            <v>3.52</v>
          </cell>
        </row>
        <row r="3220">
          <cell r="A3220" t="str">
            <v>S.05.000.021048</v>
          </cell>
          <cell r="B3220" t="str">
            <v>Ripa de imbuia 3,5 x 1,5 cm</v>
          </cell>
          <cell r="C3220" t="str">
            <v>M</v>
          </cell>
          <cell r="D3220">
            <v>4.97</v>
          </cell>
        </row>
        <row r="3221">
          <cell r="A3221" t="str">
            <v>S.05.000.021049</v>
          </cell>
          <cell r="B3221" t="str">
            <v>Moldura de 3 cm, guarnição em padrão Imbuia - tipo meia</v>
          </cell>
          <cell r="C3221" t="str">
            <v>M</v>
          </cell>
          <cell r="D3221">
            <v>55.58</v>
          </cell>
        </row>
        <row r="3222">
          <cell r="A3222" t="str">
            <v>S.05.000.021061</v>
          </cell>
          <cell r="B3222" t="str">
            <v>Tábua de pinus, 1´ x 12´ - bruta</v>
          </cell>
          <cell r="C3222" t="str">
            <v>M</v>
          </cell>
          <cell r="D3222">
            <v>12.72</v>
          </cell>
        </row>
        <row r="3223">
          <cell r="A3223" t="str">
            <v>S.05.000.021062</v>
          </cell>
          <cell r="B3223" t="str">
            <v>Pontalete de pinus, 3´ x 3´ - bruto</v>
          </cell>
          <cell r="C3223" t="str">
            <v>M</v>
          </cell>
          <cell r="D3223">
            <v>7.15</v>
          </cell>
        </row>
        <row r="3224">
          <cell r="A3224" t="str">
            <v>S.05.000.021100</v>
          </cell>
          <cell r="B3224" t="str">
            <v>Pré misturado a quente</v>
          </cell>
          <cell r="C3224" t="str">
            <v>T</v>
          </cell>
          <cell r="D3224">
            <v>598.46</v>
          </cell>
        </row>
        <row r="3225">
          <cell r="A3225" t="str">
            <v>S.05.000.021101</v>
          </cell>
          <cell r="B3225" t="str">
            <v>Pré misturado a frio</v>
          </cell>
          <cell r="C3225" t="str">
            <v>T</v>
          </cell>
          <cell r="D3225">
            <v>747.55</v>
          </cell>
        </row>
        <row r="3226">
          <cell r="A3226" t="str">
            <v>S.05.000.024121</v>
          </cell>
          <cell r="B3226" t="str">
            <v>Manta asfáltica com armadura poliéster tipo III, esp.4 mm anti raiz, ref. Torodin Anti Raiz Viapol - instalado</v>
          </cell>
          <cell r="C3226" t="str">
            <v>M2</v>
          </cell>
          <cell r="D3226">
            <v>108.92</v>
          </cell>
        </row>
        <row r="3227">
          <cell r="A3227" t="str">
            <v>S.05.000.026500</v>
          </cell>
          <cell r="B3227" t="str">
            <v>Tela em aço inoxidável 430, perfurada, espessura de 1,6mm, diâmetro do furo 17mm</v>
          </cell>
          <cell r="C3227" t="str">
            <v>M2</v>
          </cell>
          <cell r="D3227">
            <v>218.95</v>
          </cell>
        </row>
        <row r="3228">
          <cell r="A3228" t="str">
            <v>S.05.000.026515</v>
          </cell>
          <cell r="B3228" t="str">
            <v>Parafuso auto-atarraxante com cabeça panela e bucha de nylon S-8</v>
          </cell>
          <cell r="C3228" t="str">
            <v>UN</v>
          </cell>
          <cell r="D3228">
            <v>0.92</v>
          </cell>
        </row>
        <row r="3229">
          <cell r="A3229" t="str">
            <v>S.05.000.026607</v>
          </cell>
          <cell r="B3229" t="str">
            <v>Grelha tipo boca de leão em ferro fundido ductil, articulada, classe mín. 250 - 25T, medidas aproximadas: 810x270mm - NBR 10160</v>
          </cell>
          <cell r="C3229" t="str">
            <v>UN</v>
          </cell>
          <cell r="D3229">
            <v>353.08</v>
          </cell>
        </row>
        <row r="3230">
          <cell r="A3230" t="str">
            <v>S.05.000.026608</v>
          </cell>
          <cell r="B3230" t="str">
            <v>Ferro perfilado trabalhado</v>
          </cell>
          <cell r="C3230" t="str">
            <v>KG</v>
          </cell>
          <cell r="D3230">
            <v>16.61</v>
          </cell>
        </row>
        <row r="3231">
          <cell r="A3231" t="str">
            <v>S.05.000.027511</v>
          </cell>
          <cell r="B3231" t="str">
            <v>Chapéu tipo chinês para duto galvanizado de 35cm, bitola 22, para exaustor</v>
          </cell>
          <cell r="C3231" t="str">
            <v>UN</v>
          </cell>
          <cell r="D3231">
            <v>99.31</v>
          </cell>
        </row>
        <row r="3232">
          <cell r="A3232" t="str">
            <v>S.05.000.028002</v>
          </cell>
          <cell r="B3232" t="str">
            <v>Solvente para materiais base epóxi</v>
          </cell>
          <cell r="C3232" t="str">
            <v>L</v>
          </cell>
          <cell r="D3232">
            <v>38.93</v>
          </cell>
        </row>
        <row r="3233">
          <cell r="A3233" t="str">
            <v>S.05.000.032432</v>
          </cell>
          <cell r="B3233" t="str">
            <v>Caixilho em alumínio anodizado comum, fixo sem ventilação permanente, H= 1,00m, L= 1,20m, rerfil 30 - sem vidros</v>
          </cell>
          <cell r="C3233" t="str">
            <v>M2</v>
          </cell>
          <cell r="D3233">
            <v>686.99</v>
          </cell>
        </row>
        <row r="3234">
          <cell r="A3234" t="str">
            <v>S.05.000.032433</v>
          </cell>
          <cell r="B3234" t="str">
            <v>Caixilho de alumínio anodizado comum, tipo maxim-ar, H= 0,90m, L- 1,20m, linha 30 - sem vidros</v>
          </cell>
          <cell r="C3234" t="str">
            <v>M2</v>
          </cell>
          <cell r="D3234">
            <v>964.85</v>
          </cell>
        </row>
        <row r="3235">
          <cell r="A3235" t="str">
            <v>S.05.000.035587</v>
          </cell>
          <cell r="B3235" t="str">
            <v>Piso podotátil colorido intertravado, tipo alerta ou direcional, espessura de 6 cm</v>
          </cell>
          <cell r="C3235" t="str">
            <v>M2</v>
          </cell>
          <cell r="D3235">
            <v>82.87</v>
          </cell>
        </row>
        <row r="3236">
          <cell r="A3236" t="str">
            <v>S.05.000.036031</v>
          </cell>
          <cell r="B3236" t="str">
            <v>Junta plástica de dilatação para pisos de 3/4´x 1/8´ (17 x 3 mm)</v>
          </cell>
          <cell r="C3236" t="str">
            <v>M</v>
          </cell>
          <cell r="D3236">
            <v>1.64</v>
          </cell>
        </row>
        <row r="3237">
          <cell r="A3237" t="str">
            <v>S.05.000.036705</v>
          </cell>
          <cell r="B3237" t="str">
            <v>Mastro para bandeira em aço galvanizado completo engastado, altura livre de 9,00 m</v>
          </cell>
          <cell r="C3237" t="str">
            <v>CJ</v>
          </cell>
          <cell r="D3237">
            <v>3031.27</v>
          </cell>
        </row>
        <row r="3238">
          <cell r="A3238" t="str">
            <v>S.05.000.036714</v>
          </cell>
          <cell r="B3238" t="str">
            <v>Mastro para bandeira em aço galvanizado completo engastado, altura livre de 7,00 m</v>
          </cell>
          <cell r="C3238" t="str">
            <v>UN</v>
          </cell>
          <cell r="D3238">
            <v>1844.3</v>
          </cell>
        </row>
        <row r="3239">
          <cell r="A3239" t="str">
            <v>S.05.000.038556</v>
          </cell>
          <cell r="B3239" t="str">
            <v>Árvore ornamental tipo Quaresmeira (Tibouchina Granulosa) - h= 1,50 / 2,00m</v>
          </cell>
          <cell r="C3239" t="str">
            <v>UN</v>
          </cell>
          <cell r="D3239">
            <v>39.71</v>
          </cell>
        </row>
        <row r="3240">
          <cell r="A3240" t="str">
            <v>S.05.000.039039</v>
          </cell>
          <cell r="B3240" t="str">
            <v>Argamassa mista com areia grossa 1:2:8</v>
          </cell>
          <cell r="C3240" t="str">
            <v>M3</v>
          </cell>
          <cell r="D3240">
            <v>681.78</v>
          </cell>
        </row>
        <row r="3241">
          <cell r="A3241" t="str">
            <v>S.05.000.039040</v>
          </cell>
          <cell r="B3241" t="str">
            <v>Argamassa de cimento e areia - média 1:5</v>
          </cell>
          <cell r="C3241" t="str">
            <v>M3</v>
          </cell>
          <cell r="D3241">
            <v>590.84</v>
          </cell>
        </row>
        <row r="3242">
          <cell r="A3242" t="str">
            <v>S.05.000.039104</v>
          </cell>
          <cell r="B3242" t="str">
            <v>Placa de identificação para estacionamento (placa+poste+base), com desenho universal de acessibilidade, tipo pedestal</v>
          </cell>
          <cell r="C3242" t="str">
            <v>CJ</v>
          </cell>
          <cell r="D3242">
            <v>790.41</v>
          </cell>
        </row>
        <row r="3243">
          <cell r="A3243" t="str">
            <v>S.05.000.040132</v>
          </cell>
          <cell r="B3243" t="str">
            <v>Poste telecônico reto em aço galvanizado a fogo, altura de 7 m, com base, chumbadores, porcas e arruelas</v>
          </cell>
          <cell r="C3243" t="str">
            <v>UN</v>
          </cell>
          <cell r="D3243">
            <v>1353.19</v>
          </cell>
        </row>
        <row r="3244">
          <cell r="A3244" t="str">
            <v>S.05.000.065621</v>
          </cell>
          <cell r="B3244" t="str">
            <v>Cuba em aço inoxidável simples de 600x500x400mm, AISI 304, liga 18,8 e chapa 22</v>
          </cell>
          <cell r="C3244" t="str">
            <v>UN</v>
          </cell>
          <cell r="D3244">
            <v>1468.79</v>
          </cell>
        </row>
        <row r="3245">
          <cell r="A3245" t="str">
            <v>S.05.000.090089</v>
          </cell>
          <cell r="B3245" t="str">
            <v>Cubículo de medição blindado de média tensão, completo, uso abrigado, classe 15 kV, ref. Piccolo Gimi, Beguin ou equivalente</v>
          </cell>
          <cell r="C3245" t="str">
            <v>CJ</v>
          </cell>
          <cell r="D3245">
            <v>132686.45000000001</v>
          </cell>
        </row>
        <row r="3246">
          <cell r="A3246" t="str">
            <v>S.05.000.093275</v>
          </cell>
          <cell r="B3246" t="str">
            <v>Retirada de estrutura metálica</v>
          </cell>
          <cell r="C3246" t="str">
            <v>KG</v>
          </cell>
          <cell r="D3246">
            <v>2.33</v>
          </cell>
        </row>
        <row r="3247">
          <cell r="A3247" t="str">
            <v>S.06.000.009687</v>
          </cell>
          <cell r="B3247" t="str">
            <v>Caminhão carroceria fixa aberta madeira, capacidade 5T - 160CV - PBT*8250, capacidade máxima de tração 11T - Diesel</v>
          </cell>
          <cell r="C3247" t="str">
            <v>H</v>
          </cell>
          <cell r="D3247">
            <v>189.56</v>
          </cell>
        </row>
        <row r="3248">
          <cell r="A3248" t="str">
            <v>S.06.000.011700</v>
          </cell>
          <cell r="B3248" t="str">
            <v>Escoramento com estacas pranchas metálicas - profundidade até 4 m</v>
          </cell>
          <cell r="C3248" t="str">
            <v>M2</v>
          </cell>
          <cell r="D3248">
            <v>301.52</v>
          </cell>
        </row>
        <row r="3249">
          <cell r="A3249" t="str">
            <v>S.06.000.011701</v>
          </cell>
          <cell r="B3249" t="str">
            <v>Escoramento com estacas pranchas metálicas - profundidade até 6 m</v>
          </cell>
          <cell r="C3249" t="str">
            <v>M2</v>
          </cell>
          <cell r="D3249">
            <v>316.95</v>
          </cell>
        </row>
        <row r="3250">
          <cell r="A3250" t="str">
            <v>S.06.000.011702</v>
          </cell>
          <cell r="B3250" t="str">
            <v>Escoramento com estacas pranchas metálicas - profundidade até 8 m</v>
          </cell>
          <cell r="C3250" t="str">
            <v>M2</v>
          </cell>
          <cell r="D3250">
            <v>341.2</v>
          </cell>
        </row>
        <row r="3251">
          <cell r="A3251" t="str">
            <v>S.06.000.028076</v>
          </cell>
          <cell r="B3251" t="str">
            <v>Aparelho corte oxiacetileno</v>
          </cell>
          <cell r="C3251" t="str">
            <v>H</v>
          </cell>
          <cell r="D3251">
            <v>1.84</v>
          </cell>
        </row>
        <row r="3252">
          <cell r="A3252" t="str">
            <v>S.06.000.061088</v>
          </cell>
          <cell r="B3252" t="str">
            <v>Junta Gibault em ferro fundido, DN= 80mm completa</v>
          </cell>
          <cell r="C3252" t="str">
            <v>UN</v>
          </cell>
          <cell r="D3252">
            <v>300.49</v>
          </cell>
        </row>
        <row r="3253">
          <cell r="A3253" t="str">
            <v>S.06.000.061089</v>
          </cell>
          <cell r="B3253" t="str">
            <v>Junta Gibault em ferro fundido, DN= 100 mm completa</v>
          </cell>
          <cell r="C3253" t="str">
            <v>UN</v>
          </cell>
          <cell r="D3253">
            <v>344.03</v>
          </cell>
        </row>
        <row r="3254">
          <cell r="A3254" t="str">
            <v>S.06.000.067004</v>
          </cell>
          <cell r="B3254" t="str">
            <v>Escavação e carga mecanizada em campo aberto com rompedor hidráulico, em rocha</v>
          </cell>
          <cell r="C3254" t="str">
            <v>M3</v>
          </cell>
          <cell r="D3254">
            <v>270.61</v>
          </cell>
        </row>
        <row r="3255">
          <cell r="A3255" t="str">
            <v>S.06.000.080349</v>
          </cell>
          <cell r="B3255" t="str">
            <v>Veículo leve 4 portas - 65 a 80cv - Fiat Pálio ou similar</v>
          </cell>
          <cell r="C3255" t="str">
            <v>H</v>
          </cell>
          <cell r="D3255">
            <v>34.409999999999997</v>
          </cell>
        </row>
        <row r="3256">
          <cell r="A3256" t="str">
            <v>S.07.000.000001</v>
          </cell>
          <cell r="B3256" t="str">
            <v>Tacha refletiva de plástico injetado tipo I monodirecional, conforme NBR 14636</v>
          </cell>
          <cell r="C3256" t="str">
            <v>UN</v>
          </cell>
          <cell r="D3256">
            <v>11.3</v>
          </cell>
        </row>
        <row r="3257">
          <cell r="A3257" t="str">
            <v>S.07.000.000002</v>
          </cell>
          <cell r="B3257" t="str">
            <v>Tacha refletiva de plástico injetado tipo II monodirecional conforme NBR 14636</v>
          </cell>
          <cell r="C3257" t="str">
            <v>UN</v>
          </cell>
          <cell r="D3257">
            <v>18.61</v>
          </cell>
        </row>
        <row r="3258">
          <cell r="A3258" t="str">
            <v>S.07.000.000003</v>
          </cell>
          <cell r="B3258" t="str">
            <v>Tacha refletiva de plástico injetado tipo I bidirecional conforme NBR 14636</v>
          </cell>
          <cell r="C3258" t="str">
            <v>UN</v>
          </cell>
          <cell r="D3258">
            <v>13.74</v>
          </cell>
        </row>
        <row r="3259">
          <cell r="A3259" t="str">
            <v>S.07.000.000004</v>
          </cell>
          <cell r="B3259" t="str">
            <v>Tacha refletiva de plástico injetado tipo II bidirecional conforme NBR 14636</v>
          </cell>
          <cell r="C3259" t="str">
            <v>UN</v>
          </cell>
          <cell r="D3259">
            <v>24</v>
          </cell>
        </row>
        <row r="3260">
          <cell r="A3260" t="str">
            <v>S.07.000.000006</v>
          </cell>
          <cell r="B3260" t="str">
            <v>Tachão refletivo de plástico injetado tipo I monodirecional conforme NBR 15576</v>
          </cell>
          <cell r="C3260" t="str">
            <v>UN</v>
          </cell>
          <cell r="D3260">
            <v>69.349999999999994</v>
          </cell>
        </row>
        <row r="3261">
          <cell r="A3261" t="str">
            <v>S.07.000.000007</v>
          </cell>
          <cell r="B3261" t="str">
            <v>Tachão refletivo de plástico injetado tipo I bidirecional conforme NBR 15576</v>
          </cell>
          <cell r="C3261" t="str">
            <v>UN</v>
          </cell>
          <cell r="D3261">
            <v>70.8</v>
          </cell>
        </row>
        <row r="3262">
          <cell r="A3262" t="str">
            <v>S.07.000.000008</v>
          </cell>
          <cell r="B3262" t="str">
            <v>Tacha refletiva de resina sintética tipo I bidirecional conforme NBR 14636</v>
          </cell>
          <cell r="C3262" t="str">
            <v>UN</v>
          </cell>
          <cell r="D3262">
            <v>30.59</v>
          </cell>
        </row>
        <row r="3263">
          <cell r="A3263" t="str">
            <v>S.07.000.000009</v>
          </cell>
          <cell r="B3263" t="str">
            <v>Tacha refletiva de resina sintética tipo I monodirecional conforme NBR 14636</v>
          </cell>
          <cell r="C3263" t="str">
            <v>UN</v>
          </cell>
          <cell r="D3263">
            <v>30.59</v>
          </cell>
        </row>
        <row r="3264">
          <cell r="A3264" t="str">
            <v>S.07.000.000010</v>
          </cell>
          <cell r="B3264" t="str">
            <v>Tacha refletiva de resina sintética tipo II bidirecional conforme NBR 15576</v>
          </cell>
          <cell r="C3264" t="str">
            <v>UN</v>
          </cell>
          <cell r="D3264">
            <v>37.700000000000003</v>
          </cell>
        </row>
        <row r="3265">
          <cell r="A3265" t="str">
            <v>S.07.000.000011</v>
          </cell>
          <cell r="B3265" t="str">
            <v>Tacha refletiva de resina sintética tipo II monodirecional conforme NBR 14636</v>
          </cell>
          <cell r="C3265" t="str">
            <v>UN</v>
          </cell>
          <cell r="D3265">
            <v>37.700000000000003</v>
          </cell>
        </row>
        <row r="3266">
          <cell r="A3266" t="str">
            <v>S.07.000.000012</v>
          </cell>
          <cell r="B3266" t="str">
            <v>Tachão refletivo de resina sintética tipo I bidirecional conforme NBR 14636</v>
          </cell>
          <cell r="C3266" t="str">
            <v>UN</v>
          </cell>
          <cell r="D3266">
            <v>53.82</v>
          </cell>
        </row>
        <row r="3267">
          <cell r="A3267" t="str">
            <v>S.07.000.000013</v>
          </cell>
          <cell r="B3267" t="str">
            <v>Tachão refletivo de resina sintética tipo I monodirecional conforme NBR 14636</v>
          </cell>
          <cell r="C3267" t="str">
            <v>UN</v>
          </cell>
          <cell r="D3267">
            <v>51.87</v>
          </cell>
        </row>
        <row r="3268">
          <cell r="A3268" t="str">
            <v>S.07.000.009521</v>
          </cell>
          <cell r="B3268" t="str">
            <v>Grupo gerador - 2,5/3 kVA</v>
          </cell>
          <cell r="C3268" t="str">
            <v>H</v>
          </cell>
          <cell r="D3268">
            <v>3.39</v>
          </cell>
        </row>
        <row r="3269">
          <cell r="A3269" t="str">
            <v>S.07.000.009675</v>
          </cell>
          <cell r="B3269" t="str">
            <v>Martelete perfurador/rompedor elétrico - 1,5 kW</v>
          </cell>
          <cell r="C3269" t="str">
            <v>H</v>
          </cell>
          <cell r="D3269">
            <v>0.87</v>
          </cell>
        </row>
        <row r="3270">
          <cell r="A3270" t="str">
            <v>S.07.000.009800</v>
          </cell>
          <cell r="B3270" t="str">
            <v>Bate-estaca hidráulico para defensas montado em caminhão guindauto com capacidade de 20 t.m e carroceria de 4 t - 136 kW</v>
          </cell>
          <cell r="C3270" t="str">
            <v>H</v>
          </cell>
          <cell r="D3270">
            <v>375.53</v>
          </cell>
        </row>
        <row r="3271">
          <cell r="A3271" t="str">
            <v>S.07.000.080230</v>
          </cell>
          <cell r="B3271" t="str">
            <v>Pá-carregadeira sobre pneus, potência 120 a 122HP (88,5 a 119 kW) capacidade da caçamba de 1,7 a 5,0m³, ref. CAT924G da CATERPILLAR</v>
          </cell>
          <cell r="C3271" t="str">
            <v>H</v>
          </cell>
          <cell r="D3271">
            <v>316.08999999999997</v>
          </cell>
        </row>
        <row r="3272">
          <cell r="A3272" t="str">
            <v>S.07.000.080308</v>
          </cell>
          <cell r="B3272" t="str">
            <v>Transporte de material asfáltico, com caminhão com capacidade de 20000l em rodovia pavimentada para distância médias de transporte igual ou inferior a 100km. af_02/2016</v>
          </cell>
          <cell r="C3272" t="str">
            <v>TxKM</v>
          </cell>
          <cell r="D3272">
            <v>1.97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BreakPreview" zoomScaleNormal="90" zoomScaleSheetLayoutView="100" workbookViewId="0">
      <selection activeCell="C7" sqref="C7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104.42578125" style="94" bestFit="1" customWidth="1"/>
    <col min="4" max="4" width="15.28515625" style="50" customWidth="1"/>
    <col min="5" max="5" width="12.7109375" style="50" bestFit="1" customWidth="1"/>
    <col min="6" max="6" width="11.28515625" style="50" bestFit="1" customWidth="1"/>
    <col min="7" max="8" width="12.7109375" style="50" bestFit="1" customWidth="1"/>
    <col min="9" max="9" width="15.85546875" style="50" bestFit="1" customWidth="1"/>
    <col min="10" max="16384" width="9.140625" style="50"/>
  </cols>
  <sheetData>
    <row r="1" spans="1:9" ht="15">
      <c r="A1" s="126" t="s">
        <v>0</v>
      </c>
      <c r="B1" s="128" t="s">
        <v>13</v>
      </c>
      <c r="C1" s="130" t="s">
        <v>2</v>
      </c>
      <c r="D1" s="132" t="s">
        <v>3</v>
      </c>
      <c r="E1" s="134" t="s">
        <v>4</v>
      </c>
      <c r="F1" s="124" t="s">
        <v>5</v>
      </c>
      <c r="G1" s="124"/>
      <c r="H1" s="124"/>
      <c r="I1" s="125"/>
    </row>
    <row r="2" spans="1:9" ht="15">
      <c r="A2" s="127"/>
      <c r="B2" s="129"/>
      <c r="C2" s="131"/>
      <c r="D2" s="133"/>
      <c r="E2" s="135"/>
      <c r="F2" s="51" t="s">
        <v>6</v>
      </c>
      <c r="G2" s="51" t="s">
        <v>7</v>
      </c>
      <c r="H2" s="51" t="s">
        <v>8</v>
      </c>
      <c r="I2" s="52" t="s">
        <v>1</v>
      </c>
    </row>
    <row r="3" spans="1:9" ht="15">
      <c r="A3" s="53">
        <v>1</v>
      </c>
      <c r="B3" s="54"/>
      <c r="C3" s="55" t="s">
        <v>68</v>
      </c>
      <c r="D3" s="56"/>
      <c r="E3" s="57"/>
      <c r="F3" s="57"/>
      <c r="G3" s="57"/>
      <c r="H3" s="58"/>
      <c r="I3" s="59">
        <f>SUM(I4:I7)</f>
        <v>0</v>
      </c>
    </row>
    <row r="4" spans="1:9">
      <c r="A4" s="121" t="s">
        <v>12</v>
      </c>
      <c r="B4" s="61" t="s">
        <v>77</v>
      </c>
      <c r="C4" s="122" t="s">
        <v>69</v>
      </c>
      <c r="D4" s="63" t="s">
        <v>85</v>
      </c>
      <c r="E4" s="63">
        <v>24</v>
      </c>
      <c r="F4" s="64"/>
      <c r="G4" s="64"/>
      <c r="H4" s="64">
        <f>'COMPOSIÇÃO '!I3</f>
        <v>0</v>
      </c>
      <c r="I4" s="66">
        <f>H4*E4</f>
        <v>0</v>
      </c>
    </row>
    <row r="5" spans="1:9">
      <c r="A5" s="121" t="s">
        <v>84</v>
      </c>
      <c r="B5" s="61" t="s">
        <v>78</v>
      </c>
      <c r="C5" s="122" t="s">
        <v>106</v>
      </c>
      <c r="D5" s="63" t="s">
        <v>85</v>
      </c>
      <c r="E5" s="63">
        <v>24</v>
      </c>
      <c r="F5" s="64"/>
      <c r="G5" s="64"/>
      <c r="H5" s="64">
        <f>'COMPOSIÇÃO '!I9</f>
        <v>0</v>
      </c>
      <c r="I5" s="66">
        <f t="shared" ref="I5:I7" si="0">H5*E5</f>
        <v>0</v>
      </c>
    </row>
    <row r="6" spans="1:9">
      <c r="A6" s="121" t="s">
        <v>60</v>
      </c>
      <c r="B6" s="61" t="s">
        <v>79</v>
      </c>
      <c r="C6" s="122" t="s">
        <v>117</v>
      </c>
      <c r="D6" s="63" t="s">
        <v>86</v>
      </c>
      <c r="E6" s="63">
        <v>6</v>
      </c>
      <c r="F6" s="64"/>
      <c r="G6" s="64"/>
      <c r="H6" s="64">
        <f>'COMPOSIÇÃO '!I16</f>
        <v>0</v>
      </c>
      <c r="I6" s="66">
        <f t="shared" si="0"/>
        <v>0</v>
      </c>
    </row>
    <row r="7" spans="1:9">
      <c r="A7" s="121" t="s">
        <v>61</v>
      </c>
      <c r="B7" s="61" t="s">
        <v>118</v>
      </c>
      <c r="C7" s="122" t="s">
        <v>70</v>
      </c>
      <c r="D7" s="63" t="s">
        <v>86</v>
      </c>
      <c r="E7" s="63">
        <v>6</v>
      </c>
      <c r="F7" s="64"/>
      <c r="G7" s="64"/>
      <c r="H7" s="64">
        <f>'COMPOSIÇÃO '!I20</f>
        <v>0</v>
      </c>
      <c r="I7" s="66">
        <f t="shared" si="0"/>
        <v>0</v>
      </c>
    </row>
    <row r="8" spans="1:9" ht="15">
      <c r="A8" s="53">
        <v>2</v>
      </c>
      <c r="B8" s="54"/>
      <c r="C8" s="55" t="s">
        <v>71</v>
      </c>
      <c r="D8" s="56"/>
      <c r="E8" s="57"/>
      <c r="F8" s="57"/>
      <c r="G8" s="57"/>
      <c r="H8" s="58"/>
      <c r="I8" s="59">
        <f>SUM(I9:I12)</f>
        <v>0</v>
      </c>
    </row>
    <row r="9" spans="1:9">
      <c r="A9" s="121" t="s">
        <v>9</v>
      </c>
      <c r="B9" s="61" t="s">
        <v>88</v>
      </c>
      <c r="C9" s="122" t="str">
        <f>VLOOKUP(B9,[2]onerado!$A:$F,2,0)</f>
        <v>Retirada de telhamento em barro</v>
      </c>
      <c r="D9" s="63" t="str">
        <f>VLOOKUP(B9,[2]onerado!$A:$F,3,0)</f>
        <v>M2</v>
      </c>
      <c r="E9" s="63">
        <v>100</v>
      </c>
      <c r="F9" s="64"/>
      <c r="G9" s="64"/>
      <c r="H9" s="64">
        <f>G9+F9</f>
        <v>0</v>
      </c>
      <c r="I9" s="66">
        <f t="shared" ref="I9:I11" si="1">H9*E9</f>
        <v>0</v>
      </c>
    </row>
    <row r="10" spans="1:9">
      <c r="A10" s="121" t="s">
        <v>59</v>
      </c>
      <c r="B10" s="61" t="s">
        <v>89</v>
      </c>
      <c r="C10" s="122" t="str">
        <f>VLOOKUP(B10,[2]onerado!$A:$F,2,0)</f>
        <v>Telha de barro colonial/paulista</v>
      </c>
      <c r="D10" s="63" t="str">
        <f>VLOOKUP(B10,[2]onerado!$A:$F,3,0)</f>
        <v>M2</v>
      </c>
      <c r="E10" s="63">
        <v>100</v>
      </c>
      <c r="F10" s="64"/>
      <c r="G10" s="64"/>
      <c r="H10" s="64">
        <f t="shared" ref="H10:H12" si="2">G10+F10</f>
        <v>0</v>
      </c>
      <c r="I10" s="66">
        <f t="shared" si="1"/>
        <v>0</v>
      </c>
    </row>
    <row r="11" spans="1:9">
      <c r="A11" s="121" t="s">
        <v>104</v>
      </c>
      <c r="B11" s="61" t="s">
        <v>90</v>
      </c>
      <c r="C11" s="122" t="str">
        <f>VLOOKUP(B11,[2]onerado!$A:$F,2,0)</f>
        <v>Emboçamento de beiral em telhas de barro</v>
      </c>
      <c r="D11" s="63" t="str">
        <f>VLOOKUP(B11,[2]onerado!$A:$F,3,0)</f>
        <v>M</v>
      </c>
      <c r="E11" s="63">
        <v>50</v>
      </c>
      <c r="F11" s="64"/>
      <c r="G11" s="64"/>
      <c r="H11" s="64">
        <f t="shared" si="2"/>
        <v>0</v>
      </c>
      <c r="I11" s="66">
        <f t="shared" si="1"/>
        <v>0</v>
      </c>
    </row>
    <row r="12" spans="1:9" ht="28.5">
      <c r="A12" s="121" t="s">
        <v>105</v>
      </c>
      <c r="B12" s="61" t="s">
        <v>96</v>
      </c>
      <c r="C12" s="122" t="str">
        <f>VLOOKUP(B12,[2]onerado!$A:$F,2,0)</f>
        <v>Lâmina refletiva revestida com dupla face em alumínio, dupla malha de reforço e laminação entre camadas, para isolação térmica</v>
      </c>
      <c r="D12" s="63" t="str">
        <f>VLOOKUP(B12,[2]onerado!$A:$F,3,0)</f>
        <v>M2</v>
      </c>
      <c r="E12" s="63">
        <v>50</v>
      </c>
      <c r="F12" s="64"/>
      <c r="G12" s="64"/>
      <c r="H12" s="64">
        <f t="shared" si="2"/>
        <v>0</v>
      </c>
      <c r="I12" s="66">
        <f t="shared" ref="I12" si="3">H12*E12</f>
        <v>0</v>
      </c>
    </row>
    <row r="13" spans="1:9" ht="15">
      <c r="A13" s="110">
        <v>3</v>
      </c>
      <c r="B13" s="54"/>
      <c r="C13" s="55" t="s">
        <v>72</v>
      </c>
      <c r="D13" s="56"/>
      <c r="E13" s="57"/>
      <c r="F13" s="57"/>
      <c r="G13" s="57"/>
      <c r="H13" s="57"/>
      <c r="I13" s="59">
        <f>SUM(I14:I16)</f>
        <v>0</v>
      </c>
    </row>
    <row r="14" spans="1:9">
      <c r="A14" s="121" t="s">
        <v>24</v>
      </c>
      <c r="B14" s="61" t="s">
        <v>87</v>
      </c>
      <c r="C14" s="122" t="str">
        <f>VLOOKUP(B14,[2]onerado!$A:$F,2,0)</f>
        <v>Retirada de peças lineares em madeira com seção até 60 cm²</v>
      </c>
      <c r="D14" s="63" t="str">
        <f>VLOOKUP(B14,[2]onerado!$A:$F,3,0)</f>
        <v>M</v>
      </c>
      <c r="E14" s="63">
        <v>100</v>
      </c>
      <c r="F14" s="64"/>
      <c r="G14" s="64"/>
      <c r="H14" s="64">
        <f t="shared" ref="H14:H16" si="4">G14+F14</f>
        <v>0</v>
      </c>
      <c r="I14" s="66">
        <f>H14*E14</f>
        <v>0</v>
      </c>
    </row>
    <row r="15" spans="1:9" ht="28.5">
      <c r="A15" s="121" t="s">
        <v>48</v>
      </c>
      <c r="B15" s="61" t="s">
        <v>93</v>
      </c>
      <c r="C15" s="122" t="str">
        <f>VLOOKUP(B15,[3]Plan1!$A:$D,2,0)</f>
        <v>Ripa em cambará, cedrinho, cupuíba, eucalipto-citriodora, eucalipto-saligna, garapa, itaúba, pinus-elioti, 12 mm x 50 mm</v>
      </c>
      <c r="D15" s="63" t="str">
        <f>VLOOKUP(B15,[3]Plan1!$A:$D,3,0)</f>
        <v>M</v>
      </c>
      <c r="E15" s="63">
        <v>100</v>
      </c>
      <c r="F15" s="64"/>
      <c r="G15" s="64"/>
      <c r="H15" s="64">
        <f t="shared" si="4"/>
        <v>0</v>
      </c>
      <c r="I15" s="66">
        <f>H15*E15</f>
        <v>0</v>
      </c>
    </row>
    <row r="16" spans="1:9">
      <c r="A16" s="121" t="s">
        <v>110</v>
      </c>
      <c r="B16" s="61" t="s">
        <v>98</v>
      </c>
      <c r="C16" s="122" t="str">
        <f>VLOOKUP(B16,[2]onerado!$A:$F,2,0)</f>
        <v>Imunizante para madeira</v>
      </c>
      <c r="D16" s="63" t="str">
        <f>VLOOKUP(B16,[2]onerado!$A:$F,3,0)</f>
        <v>M2</v>
      </c>
      <c r="E16" s="63">
        <v>50</v>
      </c>
      <c r="F16" s="64"/>
      <c r="G16" s="64"/>
      <c r="H16" s="64">
        <f t="shared" si="4"/>
        <v>0</v>
      </c>
      <c r="I16" s="66">
        <f t="shared" ref="I16" si="5">H16*E16</f>
        <v>0</v>
      </c>
    </row>
    <row r="17" spans="1:9" ht="15">
      <c r="A17" s="110">
        <v>4</v>
      </c>
      <c r="B17" s="54"/>
      <c r="C17" s="55" t="s">
        <v>73</v>
      </c>
      <c r="D17" s="56"/>
      <c r="E17" s="57"/>
      <c r="F17" s="57"/>
      <c r="G17" s="57"/>
      <c r="H17" s="57"/>
      <c r="I17" s="59">
        <f>SUM(I18:I22)</f>
        <v>0</v>
      </c>
    </row>
    <row r="18" spans="1:9">
      <c r="A18" s="121" t="s">
        <v>27</v>
      </c>
      <c r="B18" s="61" t="s">
        <v>92</v>
      </c>
      <c r="C18" s="122" t="str">
        <f>VLOOKUP(B18,[2]onerado!$A:$F,2,0)</f>
        <v>Demolição manual de forro qualquer, inclusive sistema de fixação/tarugamento</v>
      </c>
      <c r="D18" s="63" t="str">
        <f>VLOOKUP(B18,[2]onerado!$A:$F,3,0)</f>
        <v>M2</v>
      </c>
      <c r="E18" s="63">
        <v>25</v>
      </c>
      <c r="F18" s="64"/>
      <c r="G18" s="64"/>
      <c r="H18" s="64">
        <f t="shared" ref="H18:H22" si="6">G18+F18</f>
        <v>0</v>
      </c>
      <c r="I18" s="66">
        <f>H18*E18</f>
        <v>0</v>
      </c>
    </row>
    <row r="19" spans="1:9">
      <c r="A19" s="121" t="s">
        <v>29</v>
      </c>
      <c r="B19" s="61" t="s">
        <v>94</v>
      </c>
      <c r="C19" s="122" t="str">
        <f>VLOOKUP(B19,[2]onerado!$A:$F,2,0)</f>
        <v>Forro em tábuas aparelhadas macho e fêmea de pinus tarugado</v>
      </c>
      <c r="D19" s="63" t="str">
        <f>VLOOKUP(B19,[2]onerado!$A:$F,3,0)</f>
        <v>M2</v>
      </c>
      <c r="E19" s="63">
        <v>25</v>
      </c>
      <c r="F19" s="64"/>
      <c r="G19" s="64"/>
      <c r="H19" s="64">
        <f t="shared" si="6"/>
        <v>0</v>
      </c>
      <c r="I19" s="66">
        <f t="shared" ref="I19:I20" si="7">H19*E19</f>
        <v>0</v>
      </c>
    </row>
    <row r="20" spans="1:9">
      <c r="A20" s="121" t="s">
        <v>65</v>
      </c>
      <c r="B20" s="61" t="s">
        <v>95</v>
      </c>
      <c r="C20" s="122" t="str">
        <f>VLOOKUP(B20,[2]onerado!$A:$F,2,0)</f>
        <v>Forro em placa de gesso liso fixo</v>
      </c>
      <c r="D20" s="63" t="str">
        <f>VLOOKUP(B20,[2]onerado!$A:$F,3,0)</f>
        <v>M2</v>
      </c>
      <c r="E20" s="63">
        <v>50</v>
      </c>
      <c r="F20" s="64"/>
      <c r="G20" s="64"/>
      <c r="H20" s="64">
        <f t="shared" si="6"/>
        <v>0</v>
      </c>
      <c r="I20" s="66">
        <f t="shared" si="7"/>
        <v>0</v>
      </c>
    </row>
    <row r="21" spans="1:9">
      <c r="A21" s="121" t="s">
        <v>66</v>
      </c>
      <c r="B21" s="61" t="s">
        <v>97</v>
      </c>
      <c r="C21" s="122" t="str">
        <f>VLOOKUP(B21,[2]onerado!$A:$F,2,0)</f>
        <v>Massa corrida a base de PVA</v>
      </c>
      <c r="D21" s="63" t="str">
        <f>VLOOKUP(B21,[2]onerado!$A:$F,3,0)</f>
        <v>M2</v>
      </c>
      <c r="E21" s="63">
        <v>150</v>
      </c>
      <c r="F21" s="64"/>
      <c r="G21" s="64"/>
      <c r="H21" s="64">
        <f t="shared" si="6"/>
        <v>0</v>
      </c>
      <c r="I21" s="66">
        <f t="shared" ref="I21:I22" si="8">H21*E21</f>
        <v>0</v>
      </c>
    </row>
    <row r="22" spans="1:9">
      <c r="A22" s="121" t="s">
        <v>67</v>
      </c>
      <c r="B22" s="61" t="s">
        <v>99</v>
      </c>
      <c r="C22" s="122" t="str">
        <f>VLOOKUP(B22,[2]onerado!$A:$F,2,0)</f>
        <v>Tinta látex antimofo em massa, inclusive preparo</v>
      </c>
      <c r="D22" s="63" t="str">
        <f>VLOOKUP(B22,[2]onerado!$A:$F,3,0)</f>
        <v>M2</v>
      </c>
      <c r="E22" s="63">
        <v>150</v>
      </c>
      <c r="F22" s="64"/>
      <c r="G22" s="64"/>
      <c r="H22" s="64">
        <f t="shared" si="6"/>
        <v>0</v>
      </c>
      <c r="I22" s="66">
        <f t="shared" si="8"/>
        <v>0</v>
      </c>
    </row>
    <row r="23" spans="1:9" ht="15">
      <c r="A23" s="110">
        <v>5</v>
      </c>
      <c r="B23" s="54"/>
      <c r="C23" s="55" t="s">
        <v>91</v>
      </c>
      <c r="D23" s="56"/>
      <c r="E23" s="57"/>
      <c r="F23" s="57"/>
      <c r="G23" s="57"/>
      <c r="H23" s="57"/>
      <c r="I23" s="59">
        <f>SUM(I24:I25)</f>
        <v>0</v>
      </c>
    </row>
    <row r="24" spans="1:9">
      <c r="A24" s="121" t="s">
        <v>32</v>
      </c>
      <c r="B24" s="61" t="s">
        <v>101</v>
      </c>
      <c r="C24" s="122" t="str">
        <f>VLOOKUP(B24,[2]onerado!$A:$F,2,0)</f>
        <v>Remoção de calha ou rufo</v>
      </c>
      <c r="D24" s="63" t="str">
        <f>VLOOKUP(B24,[2]onerado!$A:$F,3,0)</f>
        <v>M</v>
      </c>
      <c r="E24" s="63">
        <v>20</v>
      </c>
      <c r="F24" s="64"/>
      <c r="G24" s="64"/>
      <c r="H24" s="64">
        <f t="shared" ref="H24:H25" si="9">G24+F24</f>
        <v>0</v>
      </c>
      <c r="I24" s="66">
        <f>H24*E24</f>
        <v>0</v>
      </c>
    </row>
    <row r="25" spans="1:9">
      <c r="A25" s="121" t="s">
        <v>35</v>
      </c>
      <c r="B25" s="61" t="s">
        <v>102</v>
      </c>
      <c r="C25" s="122" t="str">
        <f>VLOOKUP(B25,[2]onerado!$A:$F,2,0)</f>
        <v>Calha, rufo, afins em chapa galvanizada nº 24 - corte 0,33 m</v>
      </c>
      <c r="D25" s="63" t="str">
        <f>VLOOKUP(B25,[2]onerado!$A:$F,3,0)</f>
        <v>M</v>
      </c>
      <c r="E25" s="63">
        <v>20</v>
      </c>
      <c r="F25" s="64"/>
      <c r="G25" s="64"/>
      <c r="H25" s="64">
        <f t="shared" si="9"/>
        <v>0</v>
      </c>
      <c r="I25" s="66">
        <f t="shared" ref="I25" si="10">H25*E25</f>
        <v>0</v>
      </c>
    </row>
    <row r="26" spans="1:9" ht="15">
      <c r="A26" s="110">
        <v>6</v>
      </c>
      <c r="B26" s="54"/>
      <c r="C26" s="55" t="s">
        <v>100</v>
      </c>
      <c r="D26" s="56"/>
      <c r="E26" s="57"/>
      <c r="F26" s="57"/>
      <c r="G26" s="57"/>
      <c r="H26" s="57"/>
      <c r="I26" s="59">
        <f>SUM(I27:I28)</f>
        <v>0</v>
      </c>
    </row>
    <row r="27" spans="1:9" ht="28.5">
      <c r="A27" s="60" t="s">
        <v>111</v>
      </c>
      <c r="B27" s="61" t="s">
        <v>64</v>
      </c>
      <c r="C27" s="62" t="str">
        <f>VLOOKUP(B27,[2]onerado!$A:$F,2,0)</f>
        <v>Remoção de entulho separado de obra com caçamba metálica - terra, alvenaria, concreto, argamassa, madeira, papel, plástico ou metal</v>
      </c>
      <c r="D27" s="63" t="str">
        <f>VLOOKUP(B27,[2]onerado!$A:$F,3,0)</f>
        <v>M3</v>
      </c>
      <c r="E27" s="63">
        <v>12</v>
      </c>
      <c r="F27" s="64"/>
      <c r="G27" s="64"/>
      <c r="H27" s="64">
        <f t="shared" ref="H27:H28" si="11">G27+F27</f>
        <v>0</v>
      </c>
      <c r="I27" s="66">
        <f>H27*E27</f>
        <v>0</v>
      </c>
    </row>
    <row r="28" spans="1:9">
      <c r="A28" s="60" t="s">
        <v>112</v>
      </c>
      <c r="B28" s="61" t="s">
        <v>103</v>
      </c>
      <c r="C28" s="62" t="str">
        <f>VLOOKUP(B28,[2]onerado!$A:$F,2,0)</f>
        <v>Transporte manual horizontal e/ou vertical de entulho até o local de despejo - ensacado</v>
      </c>
      <c r="D28" s="63" t="str">
        <f>VLOOKUP(B28,[2]onerado!$A:$F,3,0)</f>
        <v>M3</v>
      </c>
      <c r="E28" s="63">
        <v>12</v>
      </c>
      <c r="F28" s="64"/>
      <c r="G28" s="64"/>
      <c r="H28" s="64">
        <f t="shared" si="11"/>
        <v>0</v>
      </c>
      <c r="I28" s="66">
        <f>H28*E28</f>
        <v>0</v>
      </c>
    </row>
    <row r="29" spans="1:9" ht="15">
      <c r="A29" s="67"/>
      <c r="B29" s="68"/>
      <c r="C29" s="69" t="s">
        <v>10</v>
      </c>
      <c r="D29" s="70"/>
      <c r="E29" s="71"/>
      <c r="F29" s="71"/>
      <c r="G29" s="71"/>
      <c r="H29" s="72"/>
      <c r="I29" s="73">
        <f>I26+I23+I17+I13+I8+I3</f>
        <v>0</v>
      </c>
    </row>
    <row r="30" spans="1:9" ht="15">
      <c r="A30" s="74"/>
      <c r="B30" s="75"/>
      <c r="C30" s="76" t="str">
        <f>CONCATENATE("ADMINISTRAÇÃO LOCAL (",BDI!C36*100,"%)")</f>
        <v>ADMINISTRAÇÃO LOCAL (8,87%)</v>
      </c>
      <c r="D30" s="77"/>
      <c r="E30" s="78"/>
      <c r="F30" s="78"/>
      <c r="G30" s="78"/>
      <c r="H30" s="79"/>
      <c r="I30" s="80">
        <f>I29*BDI!C36</f>
        <v>0</v>
      </c>
    </row>
    <row r="31" spans="1:9" ht="15">
      <c r="A31" s="81"/>
      <c r="B31" s="82"/>
      <c r="C31" s="83" t="str">
        <f>CONCATENATE("BDI (",BDI!C26*100,"%)")</f>
        <v>BDI (23,24%)</v>
      </c>
      <c r="D31" s="84"/>
      <c r="E31" s="85"/>
      <c r="F31" s="85"/>
      <c r="G31" s="85"/>
      <c r="H31" s="79"/>
      <c r="I31" s="86">
        <f>SUM(I29:I30)*BDI!C26</f>
        <v>0</v>
      </c>
    </row>
    <row r="32" spans="1:9" ht="15">
      <c r="A32" s="87"/>
      <c r="B32" s="88"/>
      <c r="C32" s="89" t="s">
        <v>11</v>
      </c>
      <c r="D32" s="90"/>
      <c r="E32" s="91"/>
      <c r="F32" s="91"/>
      <c r="G32" s="91"/>
      <c r="H32" s="92"/>
      <c r="I32" s="93">
        <f>SUM(I29:I31)</f>
        <v>0</v>
      </c>
    </row>
    <row r="35" spans="9:9">
      <c r="I35" s="109"/>
    </row>
    <row r="38" spans="9:9">
      <c r="I38" s="109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62" fitToHeight="0" orientation="landscape" r:id="rId1"/>
  <headerFooter>
    <oddHeader>&amp;L&amp;G&amp;C&amp;"-,Negrito"&amp;14MANUTENÇÃO DE COBERTURAS, CALHAS E FORROS PE ILHA ANCHIETA&amp;RREFERENCIAL CDHU
VERSÃO 188
VIGÊNCIA A PARTIR DE 12/2022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view="pageBreakPreview" topLeftCell="D1" zoomScale="115" zoomScaleNormal="100" zoomScaleSheetLayoutView="115" workbookViewId="0">
      <selection activeCell="F4" sqref="F4:G21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104.42578125" style="94" bestFit="1" customWidth="1"/>
    <col min="4" max="4" width="10" style="50" bestFit="1" customWidth="1"/>
    <col min="5" max="5" width="12.7109375" style="50" bestFit="1" customWidth="1"/>
    <col min="6" max="6" width="11.28515625" style="50" bestFit="1" customWidth="1"/>
    <col min="7" max="9" width="12.7109375" style="50" bestFit="1" customWidth="1"/>
    <col min="10" max="16384" width="9.140625" style="50"/>
  </cols>
  <sheetData>
    <row r="1" spans="1:9" ht="15">
      <c r="A1" s="126" t="s">
        <v>0</v>
      </c>
      <c r="B1" s="128"/>
      <c r="C1" s="130" t="s">
        <v>2</v>
      </c>
      <c r="D1" s="132" t="s">
        <v>3</v>
      </c>
      <c r="E1" s="134" t="s">
        <v>4</v>
      </c>
      <c r="F1" s="124" t="s">
        <v>5</v>
      </c>
      <c r="G1" s="124"/>
      <c r="H1" s="124"/>
      <c r="I1" s="125"/>
    </row>
    <row r="2" spans="1:9" ht="15">
      <c r="A2" s="127"/>
      <c r="B2" s="129"/>
      <c r="C2" s="131"/>
      <c r="D2" s="133"/>
      <c r="E2" s="135"/>
      <c r="F2" s="51" t="s">
        <v>6</v>
      </c>
      <c r="G2" s="51" t="s">
        <v>7</v>
      </c>
      <c r="H2" s="51" t="s">
        <v>8</v>
      </c>
      <c r="I2" s="52" t="s">
        <v>1</v>
      </c>
    </row>
    <row r="3" spans="1:9" ht="15">
      <c r="A3" s="53">
        <v>1</v>
      </c>
      <c r="B3" s="54" t="s">
        <v>77</v>
      </c>
      <c r="C3" s="55" t="s">
        <v>74</v>
      </c>
      <c r="D3" s="56"/>
      <c r="E3" s="57"/>
      <c r="F3" s="57"/>
      <c r="G3" s="57"/>
      <c r="H3" s="58"/>
      <c r="I3" s="59">
        <f>SUM(I4:I8)</f>
        <v>0</v>
      </c>
    </row>
    <row r="4" spans="1:9">
      <c r="A4" s="60" t="s">
        <v>12</v>
      </c>
      <c r="B4" s="111" t="s">
        <v>80</v>
      </c>
      <c r="C4" s="62" t="str">
        <f>VLOOKUP(B4,[3]Plan1!$A:$D,2,0)</f>
        <v>Servente</v>
      </c>
      <c r="D4" s="63" t="str">
        <f>VLOOKUP(B4,[3]Plan1!$A:$D,3,0)</f>
        <v>H</v>
      </c>
      <c r="E4" s="63">
        <v>8</v>
      </c>
      <c r="F4" s="64"/>
      <c r="G4" s="64"/>
      <c r="H4" s="65">
        <f>G4+F4</f>
        <v>0</v>
      </c>
      <c r="I4" s="66">
        <f>H4*E4</f>
        <v>0</v>
      </c>
    </row>
    <row r="5" spans="1:9">
      <c r="A5" s="60" t="s">
        <v>84</v>
      </c>
      <c r="B5" s="111" t="s">
        <v>81</v>
      </c>
      <c r="C5" s="62" t="str">
        <f>VLOOKUP(B5,[3]Plan1!$A:$D,2,0)</f>
        <v>Carpinteiro</v>
      </c>
      <c r="D5" s="63" t="str">
        <f>VLOOKUP(B5,[3]Plan1!$A:$D,3,0)</f>
        <v>H</v>
      </c>
      <c r="E5" s="63">
        <v>8</v>
      </c>
      <c r="F5" s="64"/>
      <c r="G5" s="64"/>
      <c r="H5" s="65">
        <f>G5+F5</f>
        <v>0</v>
      </c>
      <c r="I5" s="66">
        <f>H5*E5</f>
        <v>0</v>
      </c>
    </row>
    <row r="6" spans="1:9">
      <c r="A6" s="60" t="s">
        <v>60</v>
      </c>
      <c r="B6" s="111" t="s">
        <v>83</v>
      </c>
      <c r="C6" s="62" t="str">
        <f>VLOOKUP(B6,[3]Plan1!$A:$D,2,0)</f>
        <v>Ajudante geral</v>
      </c>
      <c r="D6" s="63" t="str">
        <f>VLOOKUP(B6,[3]Plan1!$A:$D,3,0)</f>
        <v>H</v>
      </c>
      <c r="E6" s="63">
        <v>8</v>
      </c>
      <c r="F6" s="64"/>
      <c r="G6" s="64"/>
      <c r="H6" s="65">
        <f>G6+F6</f>
        <v>0</v>
      </c>
      <c r="I6" s="66">
        <f>H6*E6</f>
        <v>0</v>
      </c>
    </row>
    <row r="7" spans="1:9">
      <c r="A7" s="60" t="s">
        <v>61</v>
      </c>
      <c r="B7" s="112" t="s">
        <v>62</v>
      </c>
      <c r="C7" s="62" t="str">
        <f>VLOOKUP(B7,[2]onerado!$A:$F,2,0)</f>
        <v>Montagem e desmontagem de andaime torre metálica com altura até 10 m</v>
      </c>
      <c r="D7" s="63" t="str">
        <f>VLOOKUP(B7,[2]onerado!$A:$F,3,0)</f>
        <v>M</v>
      </c>
      <c r="E7" s="63">
        <v>5</v>
      </c>
      <c r="F7" s="64"/>
      <c r="G7" s="64"/>
      <c r="H7" s="65">
        <f>G7+F7</f>
        <v>0</v>
      </c>
      <c r="I7" s="66">
        <f>H7*E7</f>
        <v>0</v>
      </c>
    </row>
    <row r="8" spans="1:9">
      <c r="A8" s="60" t="s">
        <v>63</v>
      </c>
      <c r="B8" s="112" t="s">
        <v>107</v>
      </c>
      <c r="C8" s="62" t="str">
        <f>VLOOKUP(B8,[2]onerado!$A:$F,2,0)</f>
        <v>Andaime torre metálico (1,5 x 1,5 m) com piso metálico</v>
      </c>
      <c r="D8" s="63" t="str">
        <f>VLOOKUP(B8,[2]onerado!$A:$F,3,0)</f>
        <v>MXMES</v>
      </c>
      <c r="E8" s="63">
        <f>20*0.25</f>
        <v>5</v>
      </c>
      <c r="F8" s="64"/>
      <c r="G8" s="64"/>
      <c r="H8" s="65">
        <f>G8+F8</f>
        <v>0</v>
      </c>
      <c r="I8" s="66">
        <f>H8*E8</f>
        <v>0</v>
      </c>
    </row>
    <row r="9" spans="1:9" ht="15">
      <c r="A9" s="53">
        <v>2</v>
      </c>
      <c r="B9" s="54" t="s">
        <v>78</v>
      </c>
      <c r="C9" s="55" t="s">
        <v>75</v>
      </c>
      <c r="D9" s="56"/>
      <c r="E9" s="57"/>
      <c r="F9" s="57"/>
      <c r="G9" s="57"/>
      <c r="H9" s="58"/>
      <c r="I9" s="59">
        <f>SUM(I10:I15)</f>
        <v>0</v>
      </c>
    </row>
    <row r="10" spans="1:9">
      <c r="A10" s="60" t="s">
        <v>9</v>
      </c>
      <c r="B10" s="111" t="s">
        <v>80</v>
      </c>
      <c r="C10" s="62" t="str">
        <f>VLOOKUP(B10,[3]Plan1!$A:$D,2,0)</f>
        <v>Servente</v>
      </c>
      <c r="D10" s="63" t="str">
        <f>VLOOKUP(B10,[3]Plan1!$A:$D,3,0)</f>
        <v>H</v>
      </c>
      <c r="E10" s="63">
        <v>8</v>
      </c>
      <c r="F10" s="64"/>
      <c r="G10" s="64"/>
      <c r="H10" s="65">
        <f t="shared" ref="H10:H15" si="0">G10+F10</f>
        <v>0</v>
      </c>
      <c r="I10" s="66">
        <f t="shared" ref="I10:I15" si="1">H10*E10</f>
        <v>0</v>
      </c>
    </row>
    <row r="11" spans="1:9">
      <c r="A11" s="60" t="s">
        <v>59</v>
      </c>
      <c r="B11" s="111" t="s">
        <v>80</v>
      </c>
      <c r="C11" s="62" t="str">
        <f>VLOOKUP(B11,[3]Plan1!$A:$D,2,0)</f>
        <v>Servente</v>
      </c>
      <c r="D11" s="63" t="str">
        <f>VLOOKUP(B11,[3]Plan1!$A:$D,3,0)</f>
        <v>H</v>
      </c>
      <c r="E11" s="63">
        <v>8</v>
      </c>
      <c r="F11" s="64"/>
      <c r="G11" s="64"/>
      <c r="H11" s="65">
        <f t="shared" si="0"/>
        <v>0</v>
      </c>
      <c r="I11" s="66">
        <f t="shared" si="1"/>
        <v>0</v>
      </c>
    </row>
    <row r="12" spans="1:9">
      <c r="A12" s="60" t="s">
        <v>104</v>
      </c>
      <c r="B12" s="111" t="s">
        <v>83</v>
      </c>
      <c r="C12" s="62" t="str">
        <f>VLOOKUP(B12,[3]Plan1!$A:$D,2,0)</f>
        <v>Ajudante geral</v>
      </c>
      <c r="D12" s="63" t="str">
        <f>VLOOKUP(B12,[3]Plan1!$A:$D,3,0)</f>
        <v>H</v>
      </c>
      <c r="E12" s="63">
        <v>8</v>
      </c>
      <c r="F12" s="64"/>
      <c r="G12" s="64"/>
      <c r="H12" s="65">
        <f t="shared" si="0"/>
        <v>0</v>
      </c>
      <c r="I12" s="66">
        <f t="shared" si="1"/>
        <v>0</v>
      </c>
    </row>
    <row r="13" spans="1:9">
      <c r="A13" s="60" t="s">
        <v>105</v>
      </c>
      <c r="B13" s="111" t="s">
        <v>81</v>
      </c>
      <c r="C13" s="62" t="str">
        <f>VLOOKUP(B13,[3]Plan1!$A:$D,2,0)</f>
        <v>Carpinteiro</v>
      </c>
      <c r="D13" s="63" t="str">
        <f>VLOOKUP(B13,[3]Plan1!$A:$D,3,0)</f>
        <v>H</v>
      </c>
      <c r="E13" s="63">
        <v>8</v>
      </c>
      <c r="F13" s="64"/>
      <c r="G13" s="64"/>
      <c r="H13" s="65">
        <f t="shared" si="0"/>
        <v>0</v>
      </c>
      <c r="I13" s="66">
        <f t="shared" si="1"/>
        <v>0</v>
      </c>
    </row>
    <row r="14" spans="1:9">
      <c r="A14" s="60" t="s">
        <v>108</v>
      </c>
      <c r="B14" s="112" t="s">
        <v>62</v>
      </c>
      <c r="C14" s="62" t="str">
        <f>VLOOKUP(B14,[2]onerado!$A:$F,2,0)</f>
        <v>Montagem e desmontagem de andaime torre metálica com altura até 10 m</v>
      </c>
      <c r="D14" s="63" t="str">
        <f>VLOOKUP(B14,[2]onerado!$A:$F,3,0)</f>
        <v>M</v>
      </c>
      <c r="E14" s="63">
        <v>9</v>
      </c>
      <c r="F14" s="64"/>
      <c r="G14" s="64"/>
      <c r="H14" s="65">
        <f t="shared" si="0"/>
        <v>0</v>
      </c>
      <c r="I14" s="66">
        <f t="shared" si="1"/>
        <v>0</v>
      </c>
    </row>
    <row r="15" spans="1:9">
      <c r="A15" s="60" t="s">
        <v>109</v>
      </c>
      <c r="B15" s="112" t="s">
        <v>107</v>
      </c>
      <c r="C15" s="62" t="str">
        <f>VLOOKUP(B15,[2]onerado!$A:$F,2,0)</f>
        <v>Andaime torre metálico (1,5 x 1,5 m) com piso metálico</v>
      </c>
      <c r="D15" s="63" t="str">
        <f>VLOOKUP(B15,[2]onerado!$A:$F,3,0)</f>
        <v>MXMES</v>
      </c>
      <c r="E15" s="63">
        <v>10</v>
      </c>
      <c r="F15" s="64"/>
      <c r="G15" s="64"/>
      <c r="H15" s="65">
        <f t="shared" si="0"/>
        <v>0</v>
      </c>
      <c r="I15" s="66">
        <f t="shared" si="1"/>
        <v>0</v>
      </c>
    </row>
    <row r="16" spans="1:9" ht="15">
      <c r="A16" s="53">
        <v>3</v>
      </c>
      <c r="B16" s="54" t="s">
        <v>79</v>
      </c>
      <c r="C16" s="55" t="s">
        <v>119</v>
      </c>
      <c r="D16" s="56"/>
      <c r="E16" s="57"/>
      <c r="F16" s="57"/>
      <c r="G16" s="57"/>
      <c r="H16" s="58"/>
      <c r="I16" s="59">
        <f>SUM(I17:I18)</f>
        <v>0</v>
      </c>
    </row>
    <row r="17" spans="1:9">
      <c r="A17" s="60" t="s">
        <v>24</v>
      </c>
      <c r="B17" s="111" t="s">
        <v>80</v>
      </c>
      <c r="C17" s="62" t="str">
        <f>VLOOKUP(B17,[3]Plan1!$A:$D,2,0)</f>
        <v>Servente</v>
      </c>
      <c r="D17" s="63" t="str">
        <f>VLOOKUP(B17,[3]Plan1!$A:$D,3,0)</f>
        <v>H</v>
      </c>
      <c r="E17" s="63">
        <v>16</v>
      </c>
      <c r="F17" s="64"/>
      <c r="G17" s="64"/>
      <c r="H17" s="65">
        <f t="shared" ref="H17" si="2">G17+F17</f>
        <v>0</v>
      </c>
      <c r="I17" s="66">
        <f t="shared" ref="I17" si="3">H17*E17</f>
        <v>0</v>
      </c>
    </row>
    <row r="18" spans="1:9">
      <c r="A18" s="60" t="s">
        <v>48</v>
      </c>
      <c r="B18" s="111" t="s">
        <v>120</v>
      </c>
      <c r="C18" s="62" t="str">
        <f>VLOOKUP(B18,[3]Plan1!$A:$D,2,0)</f>
        <v>Solução limpadora diluída em água</v>
      </c>
      <c r="D18" s="63" t="str">
        <f>VLOOKUP(B18,[3]Plan1!$A:$D,3,0)</f>
        <v>L</v>
      </c>
      <c r="E18" s="63">
        <v>2</v>
      </c>
      <c r="F18" s="64"/>
      <c r="G18" s="64"/>
      <c r="H18" s="65">
        <f t="shared" ref="H18" si="4">G18+F18</f>
        <v>0</v>
      </c>
      <c r="I18" s="66">
        <f t="shared" ref="I18" si="5">H18*E18</f>
        <v>0</v>
      </c>
    </row>
    <row r="19" spans="1:9" ht="15">
      <c r="A19" s="60" t="s">
        <v>110</v>
      </c>
      <c r="B19" s="123" t="s">
        <v>121</v>
      </c>
      <c r="C19" s="62" t="str">
        <f>VLOOKUP(B19,[3]Plan1!$A:$D,2,0)</f>
        <v>Saco de ráfia - capacidade 50 kg - dimensões (60 x 90)cm</v>
      </c>
      <c r="D19" s="63" t="str">
        <f>VLOOKUP(B19,[3]Plan1!$A:$D,3,0)</f>
        <v>UN</v>
      </c>
      <c r="E19" s="63">
        <v>5</v>
      </c>
      <c r="F19" s="64"/>
      <c r="G19" s="64"/>
      <c r="H19" s="65">
        <f t="shared" ref="H19" si="6">G19+F19</f>
        <v>0</v>
      </c>
      <c r="I19" s="66">
        <f t="shared" ref="I19" si="7">H19*E19</f>
        <v>0</v>
      </c>
    </row>
    <row r="20" spans="1:9" ht="15">
      <c r="A20" s="110">
        <v>4</v>
      </c>
      <c r="B20" s="54" t="s">
        <v>118</v>
      </c>
      <c r="C20" s="55" t="s">
        <v>76</v>
      </c>
      <c r="D20" s="56"/>
      <c r="E20" s="57"/>
      <c r="F20" s="57"/>
      <c r="G20" s="57"/>
      <c r="H20" s="57"/>
      <c r="I20" s="59">
        <f>SUM(I21)</f>
        <v>0</v>
      </c>
    </row>
    <row r="21" spans="1:9">
      <c r="A21" s="60" t="s">
        <v>27</v>
      </c>
      <c r="B21" s="111" t="s">
        <v>82</v>
      </c>
      <c r="C21" s="62" t="str">
        <f>VLOOKUP(B21,[3]Plan1!$A:$D,2,0)</f>
        <v>Engenheiro junior de civil</v>
      </c>
      <c r="D21" s="63" t="str">
        <f>VLOOKUP(B21,[3]Plan1!$A:$D,3,0)</f>
        <v>H</v>
      </c>
      <c r="E21" s="63">
        <v>4</v>
      </c>
      <c r="F21" s="64"/>
      <c r="G21" s="64"/>
      <c r="H21" s="65">
        <f>G21+F21</f>
        <v>0</v>
      </c>
      <c r="I21" s="66">
        <f>H21*E21</f>
        <v>0</v>
      </c>
    </row>
    <row r="24" spans="1:9">
      <c r="I24" s="109"/>
    </row>
    <row r="27" spans="1:9">
      <c r="I27" s="109"/>
    </row>
  </sheetData>
  <mergeCells count="6">
    <mergeCell ref="F1:I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view="pageBreakPreview" topLeftCell="A17" zoomScaleNormal="100" zoomScaleSheetLayoutView="100" workbookViewId="0">
      <selection activeCell="H25" sqref="H25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37" t="s">
        <v>14</v>
      </c>
      <c r="B1" s="137"/>
      <c r="C1" s="137"/>
    </row>
    <row r="2" spans="1:5" ht="30" customHeight="1">
      <c r="A2" s="138" t="s">
        <v>15</v>
      </c>
      <c r="B2" s="138"/>
      <c r="C2" s="138"/>
    </row>
    <row r="3" spans="1:5" ht="5.0999999999999996" customHeight="1">
      <c r="A3" s="2"/>
      <c r="B3" s="2"/>
      <c r="C3" s="2"/>
    </row>
    <row r="4" spans="1:5" ht="15" customHeight="1">
      <c r="A4" s="139" t="s">
        <v>16</v>
      </c>
      <c r="B4" s="139"/>
      <c r="C4" s="3">
        <v>3</v>
      </c>
    </row>
    <row r="5" spans="1:5" ht="15" customHeight="1">
      <c r="A5" s="2"/>
      <c r="B5" s="2"/>
      <c r="C5" s="2"/>
      <c r="D5" s="140"/>
      <c r="E5" s="140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v>7.0000000000000007E-2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5.5E-2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v>6.0000000000000001E-3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0.01</v>
      </c>
    </row>
    <row r="15" spans="1:5">
      <c r="A15" s="8" t="s">
        <v>29</v>
      </c>
      <c r="B15" s="9" t="s">
        <v>30</v>
      </c>
      <c r="C15" s="10">
        <v>8.9999999999999993E-3</v>
      </c>
    </row>
    <row r="16" spans="1:5">
      <c r="A16" s="5">
        <v>5</v>
      </c>
      <c r="B16" s="6" t="s">
        <v>31</v>
      </c>
      <c r="C16" s="7"/>
    </row>
    <row r="17" spans="1:13">
      <c r="A17" s="8" t="s">
        <v>32</v>
      </c>
      <c r="B17" s="9" t="s">
        <v>33</v>
      </c>
      <c r="C17" s="11">
        <v>0.03</v>
      </c>
      <c r="E17" s="1" t="s">
        <v>34</v>
      </c>
    </row>
    <row r="18" spans="1:13">
      <c r="A18" s="8" t="s">
        <v>35</v>
      </c>
      <c r="B18" s="9" t="s">
        <v>36</v>
      </c>
      <c r="C18" s="10">
        <v>6.4999999999999997E-3</v>
      </c>
    </row>
    <row r="19" spans="1:13">
      <c r="A19" s="8" t="s">
        <v>37</v>
      </c>
      <c r="B19" s="9" t="s">
        <v>38</v>
      </c>
      <c r="C19" s="10">
        <v>0.03</v>
      </c>
    </row>
    <row r="20" spans="1:13">
      <c r="A20" s="8" t="s">
        <v>39</v>
      </c>
      <c r="B20" s="9" t="s">
        <v>40</v>
      </c>
      <c r="C20" s="9"/>
    </row>
    <row r="23" spans="1:13">
      <c r="A23" s="136" t="s">
        <v>45</v>
      </c>
      <c r="B23" s="136"/>
      <c r="C23" s="136"/>
    </row>
    <row r="24" spans="1:13">
      <c r="A24" s="136" t="s">
        <v>41</v>
      </c>
      <c r="B24" s="136"/>
      <c r="C24" s="136"/>
    </row>
    <row r="26" spans="1:13" ht="18.75">
      <c r="A26" s="141" t="s">
        <v>46</v>
      </c>
      <c r="B26" s="142"/>
      <c r="C26" s="12">
        <f>ROUNDUP((((1+(C10+SUM(C14:C15)))*(1+C12)+(1*C8))/(1-SUM(C17:C20)))-1,4)</f>
        <v>0.2324</v>
      </c>
    </row>
    <row r="28" spans="1:13">
      <c r="M28" s="1">
        <f>3585/220</f>
        <v>16.295454545454547</v>
      </c>
    </row>
    <row r="31" spans="1:13" ht="15.75">
      <c r="A31" s="143" t="s">
        <v>42</v>
      </c>
      <c r="B31" s="143"/>
      <c r="C31" s="143"/>
    </row>
    <row r="32" spans="1:13" ht="30" customHeight="1">
      <c r="A32" s="138" t="s">
        <v>43</v>
      </c>
      <c r="B32" s="138"/>
      <c r="C32" s="138"/>
    </row>
    <row r="33" spans="1:3">
      <c r="A33" s="13"/>
      <c r="B33" s="13"/>
    </row>
    <row r="34" spans="1:3">
      <c r="A34" s="136" t="s">
        <v>44</v>
      </c>
      <c r="B34" s="136"/>
      <c r="C34" s="14">
        <v>3</v>
      </c>
    </row>
    <row r="36" spans="1:3" ht="18.75">
      <c r="A36" s="144" t="s">
        <v>47</v>
      </c>
      <c r="B36" s="145"/>
      <c r="C36" s="15">
        <f>IF(C34&lt;&gt;"",IF(C34=1,3.49,(IF(C34=2,6.23,IF(C34=3,8.87,""))))/100,"")</f>
        <v>8.8699999999999987E-2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 xr:uid="{00000000-0002-0000-02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"/>
  <sheetViews>
    <sheetView view="pageBreakPreview" zoomScale="60" zoomScaleNormal="90" workbookViewId="0">
      <selection activeCell="G31" sqref="G31"/>
    </sheetView>
  </sheetViews>
  <sheetFormatPr defaultColWidth="9.140625" defaultRowHeight="15"/>
  <cols>
    <col min="1" max="1" width="6.140625" style="22" bestFit="1" customWidth="1"/>
    <col min="2" max="2" width="79.140625" style="21" customWidth="1"/>
    <col min="3" max="3" width="18.5703125" style="21" customWidth="1"/>
    <col min="4" max="4" width="25" style="21" customWidth="1"/>
    <col min="5" max="8" width="21.140625" style="21" customWidth="1"/>
    <col min="9" max="9" width="23" style="21" customWidth="1"/>
    <col min="10" max="10" width="19.140625" style="21" customWidth="1"/>
    <col min="11" max="11" width="15.28515625" style="21" customWidth="1"/>
    <col min="12" max="12" width="14.42578125" style="21" customWidth="1"/>
    <col min="13" max="13" width="14.28515625" style="21" customWidth="1"/>
    <col min="14" max="14" width="6.140625" style="21" customWidth="1"/>
    <col min="15" max="16384" width="9.140625" style="21"/>
  </cols>
  <sheetData>
    <row r="1" spans="1:13" ht="26.45" customHeight="1" thickTop="1" thickBot="1">
      <c r="A1" s="17" t="s">
        <v>116</v>
      </c>
      <c r="B1" s="18"/>
      <c r="C1" s="19"/>
      <c r="D1" s="19"/>
      <c r="E1" s="19"/>
      <c r="F1" s="19"/>
      <c r="G1" s="19"/>
      <c r="H1" s="19"/>
      <c r="I1" s="20"/>
      <c r="J1" s="19"/>
      <c r="K1" s="19"/>
      <c r="L1" s="20"/>
      <c r="M1" s="20"/>
    </row>
    <row r="2" spans="1:13" ht="16.5" thickTop="1" thickBot="1"/>
    <row r="3" spans="1:13" ht="15.75" thickBot="1">
      <c r="A3" s="146" t="s">
        <v>0</v>
      </c>
      <c r="B3" s="148" t="s">
        <v>49</v>
      </c>
      <c r="C3" s="150" t="s">
        <v>50</v>
      </c>
      <c r="D3" s="151"/>
      <c r="E3" s="151"/>
      <c r="F3" s="151"/>
      <c r="G3" s="151"/>
      <c r="H3" s="151"/>
      <c r="I3" s="152"/>
      <c r="J3" s="152"/>
      <c r="K3" s="152"/>
      <c r="L3" s="152"/>
      <c r="M3" s="153"/>
    </row>
    <row r="4" spans="1:13" s="23" customFormat="1" ht="70.5" customHeight="1" thickBot="1">
      <c r="A4" s="147"/>
      <c r="B4" s="149"/>
      <c r="C4" s="99" t="s">
        <v>51</v>
      </c>
      <c r="D4" s="100" t="s">
        <v>52</v>
      </c>
      <c r="E4" s="100" t="s">
        <v>58</v>
      </c>
      <c r="F4" s="100" t="s">
        <v>113</v>
      </c>
      <c r="G4" s="100" t="s">
        <v>114</v>
      </c>
      <c r="H4" s="100" t="s">
        <v>115</v>
      </c>
      <c r="I4" s="101" t="s">
        <v>53</v>
      </c>
      <c r="J4" s="100" t="str">
        <f>B12</f>
        <v>ADMINISTRAÇÃO LOCAL (8,87%)</v>
      </c>
      <c r="K4" s="100" t="str">
        <f>B13</f>
        <v>BDI (23,24%)</v>
      </c>
      <c r="L4" s="100" t="s">
        <v>1</v>
      </c>
      <c r="M4" s="102" t="s">
        <v>54</v>
      </c>
    </row>
    <row r="5" spans="1:13" s="25" customFormat="1" ht="24.95" customHeight="1">
      <c r="A5" s="103">
        <v>1</v>
      </c>
      <c r="B5" s="104" t="str">
        <f>UPPER(VLOOKUP(A5,'COBERTURAS PEIA'!A:I,3,0))</f>
        <v>SERVIÇOS PERIÓDICOS OBRIGATÓRIOS</v>
      </c>
      <c r="C5" s="117">
        <f>$I5/6</f>
        <v>0</v>
      </c>
      <c r="D5" s="118">
        <f>$I5/6</f>
        <v>0</v>
      </c>
      <c r="E5" s="118">
        <f t="shared" ref="E5:H6" si="0">$I5/6</f>
        <v>0</v>
      </c>
      <c r="F5" s="118">
        <f t="shared" si="0"/>
        <v>0</v>
      </c>
      <c r="G5" s="118">
        <f t="shared" si="0"/>
        <v>0</v>
      </c>
      <c r="H5" s="118">
        <f t="shared" si="0"/>
        <v>0</v>
      </c>
      <c r="I5" s="113">
        <f>VLOOKUP(A5,'COBERTURAS PEIA'!A3:I32,9,0)</f>
        <v>0</v>
      </c>
      <c r="J5" s="95">
        <f>I5*BDI!$C$36</f>
        <v>0</v>
      </c>
      <c r="K5" s="96">
        <f>SUM(I5:J5)*BDI!$C$26</f>
        <v>0</v>
      </c>
      <c r="L5" s="97">
        <f>SUM(I5:K5)</f>
        <v>0</v>
      </c>
      <c r="M5" s="98" t="e">
        <f>L5/L11</f>
        <v>#DIV/0!</v>
      </c>
    </row>
    <row r="6" spans="1:13" s="25" customFormat="1" ht="24.95" customHeight="1">
      <c r="A6" s="103">
        <v>2</v>
      </c>
      <c r="B6" s="104" t="str">
        <f>UPPER(VLOOKUP(A6,'COBERTURAS PEIA'!A:I,3,0))</f>
        <v>SUBSTITUIÇÃO DE TELHAMENTO</v>
      </c>
      <c r="C6" s="119">
        <f>$I6/6</f>
        <v>0</v>
      </c>
      <c r="D6" s="120">
        <f t="shared" ref="D6" si="1">$I6/6</f>
        <v>0</v>
      </c>
      <c r="E6" s="120">
        <f t="shared" si="0"/>
        <v>0</v>
      </c>
      <c r="F6" s="120">
        <f t="shared" si="0"/>
        <v>0</v>
      </c>
      <c r="G6" s="120">
        <f t="shared" si="0"/>
        <v>0</v>
      </c>
      <c r="H6" s="120">
        <f t="shared" si="0"/>
        <v>0</v>
      </c>
      <c r="I6" s="116">
        <f>VLOOKUP(A6,'COBERTURAS PEIA'!A4:I33,9,0)</f>
        <v>0</v>
      </c>
      <c r="J6" s="49">
        <f>I6*BDI!$C$36</f>
        <v>0</v>
      </c>
      <c r="K6" s="96">
        <f>SUM(I6:J6)*BDI!$C$26</f>
        <v>0</v>
      </c>
      <c r="L6" s="97">
        <f t="shared" ref="L6:L7" si="2">SUM(I6:K6)</f>
        <v>0</v>
      </c>
      <c r="M6" s="24" t="e">
        <f>L6/$L$11</f>
        <v>#DIV/0!</v>
      </c>
    </row>
    <row r="7" spans="1:13" s="25" customFormat="1" ht="24.95" customHeight="1">
      <c r="A7" s="103">
        <v>3</v>
      </c>
      <c r="B7" s="104" t="str">
        <f>UPPER(VLOOKUP(A7,'COBERTURAS PEIA'!A:I,3,0))</f>
        <v>SUBSTITUIÇÃO DE PEÇAS DE MADEIRA COBERTURA</v>
      </c>
      <c r="C7" s="119">
        <f>I7/2</f>
        <v>0</v>
      </c>
      <c r="D7" s="115"/>
      <c r="E7" s="120">
        <f>I7/2</f>
        <v>0</v>
      </c>
      <c r="F7" s="115"/>
      <c r="G7" s="115"/>
      <c r="H7" s="115"/>
      <c r="I7" s="116">
        <f>VLOOKUP(A7,'COBERTURAS PEIA'!A5:I34,9,0)</f>
        <v>0</v>
      </c>
      <c r="J7" s="49">
        <f>I7*BDI!$C$36</f>
        <v>0</v>
      </c>
      <c r="K7" s="96">
        <f>SUM(I7:J7)*BDI!$C$26</f>
        <v>0</v>
      </c>
      <c r="L7" s="97">
        <f t="shared" si="2"/>
        <v>0</v>
      </c>
      <c r="M7" s="24" t="e">
        <f>L7/$L$11</f>
        <v>#DIV/0!</v>
      </c>
    </row>
    <row r="8" spans="1:13" s="25" customFormat="1" ht="24.95" customHeight="1">
      <c r="A8" s="103">
        <v>4</v>
      </c>
      <c r="B8" s="104" t="str">
        <f>UPPER(VLOOKUP(A8,'COBERTURAS PEIA'!A:I,3,0))</f>
        <v>SUBSTITUIÇÃO DE FORROS</v>
      </c>
      <c r="C8" s="119">
        <f>I8/3</f>
        <v>0</v>
      </c>
      <c r="D8" s="120">
        <f>I8/3</f>
        <v>0</v>
      </c>
      <c r="E8" s="120">
        <f>I8/3</f>
        <v>0</v>
      </c>
      <c r="F8" s="115"/>
      <c r="G8" s="115"/>
      <c r="H8" s="115"/>
      <c r="I8" s="116">
        <f>VLOOKUP(A8,'COBERTURAS PEIA'!A5:I35,9,0)</f>
        <v>0</v>
      </c>
      <c r="J8" s="49">
        <f>I8*BDI!$C$36</f>
        <v>0</v>
      </c>
      <c r="K8" s="96">
        <f>SUM(I8:J8)*BDI!$C$26</f>
        <v>0</v>
      </c>
      <c r="L8" s="97">
        <f t="shared" ref="L8:L10" si="3">SUM(I8:K8)</f>
        <v>0</v>
      </c>
      <c r="M8" s="24" t="e">
        <f>L8/$L$11</f>
        <v>#DIV/0!</v>
      </c>
    </row>
    <row r="9" spans="1:13" s="25" customFormat="1" ht="24.95" customHeight="1">
      <c r="A9" s="103">
        <v>5</v>
      </c>
      <c r="B9" s="104" t="str">
        <f>UPPER(VLOOKUP(A9,'COBERTURAS PEIA'!A:I,3,0))</f>
        <v>SUBSTITUIÇÃO DE CALHAS</v>
      </c>
      <c r="C9" s="114"/>
      <c r="D9" s="115"/>
      <c r="E9" s="115"/>
      <c r="F9" s="120">
        <f>I9</f>
        <v>0</v>
      </c>
      <c r="G9" s="115"/>
      <c r="H9" s="115"/>
      <c r="I9" s="116">
        <f>VLOOKUP(A9,'COBERTURAS PEIA'!A7:I36,9,0)</f>
        <v>0</v>
      </c>
      <c r="J9" s="49">
        <f>I9*BDI!$C$36</f>
        <v>0</v>
      </c>
      <c r="K9" s="96">
        <f>SUM(I9:J9)*BDI!$C$26</f>
        <v>0</v>
      </c>
      <c r="L9" s="97">
        <f t="shared" si="3"/>
        <v>0</v>
      </c>
      <c r="M9" s="24" t="e">
        <f>L9/$L$11</f>
        <v>#DIV/0!</v>
      </c>
    </row>
    <row r="10" spans="1:13" s="25" customFormat="1" ht="24.95" customHeight="1">
      <c r="A10" s="103">
        <v>6</v>
      </c>
      <c r="B10" s="104" t="str">
        <f>UPPER(VLOOKUP(A10,'COBERTURAS PEIA'!A:I,3,0))</f>
        <v>DESTINAÇÃO DE RESÍDUOS</v>
      </c>
      <c r="C10" s="119">
        <f>$I10/6</f>
        <v>0</v>
      </c>
      <c r="D10" s="120">
        <f t="shared" ref="D10:H10" si="4">$I10/6</f>
        <v>0</v>
      </c>
      <c r="E10" s="120">
        <f t="shared" si="4"/>
        <v>0</v>
      </c>
      <c r="F10" s="120">
        <f t="shared" si="4"/>
        <v>0</v>
      </c>
      <c r="G10" s="120">
        <f t="shared" si="4"/>
        <v>0</v>
      </c>
      <c r="H10" s="120">
        <f t="shared" si="4"/>
        <v>0</v>
      </c>
      <c r="I10" s="116">
        <f>VLOOKUP(A10,'COBERTURAS PEIA'!A8:I37,9,0)</f>
        <v>0</v>
      </c>
      <c r="J10" s="49">
        <f>I10*BDI!$C$36</f>
        <v>0</v>
      </c>
      <c r="K10" s="96">
        <f>SUM(I10:J10)*BDI!$C$26</f>
        <v>0</v>
      </c>
      <c r="L10" s="97">
        <f t="shared" si="3"/>
        <v>0</v>
      </c>
      <c r="M10" s="24" t="e">
        <f>L10/$L$11</f>
        <v>#DIV/0!</v>
      </c>
    </row>
    <row r="11" spans="1:13" s="25" customFormat="1" ht="18">
      <c r="A11" s="46"/>
      <c r="B11" s="26" t="s">
        <v>55</v>
      </c>
      <c r="C11" s="105">
        <f>SUM(C5:C10)</f>
        <v>0</v>
      </c>
      <c r="D11" s="105">
        <f>SUM(D5:D10)</f>
        <v>0</v>
      </c>
      <c r="E11" s="105">
        <f>SUM(E5:E10)</f>
        <v>0</v>
      </c>
      <c r="F11" s="105">
        <f t="shared" ref="F11:H11" si="5">SUM(F5:F10)</f>
        <v>0</v>
      </c>
      <c r="G11" s="105">
        <f t="shared" si="5"/>
        <v>0</v>
      </c>
      <c r="H11" s="105">
        <f t="shared" si="5"/>
        <v>0</v>
      </c>
      <c r="I11" s="105">
        <f>SUM(I5:I10)</f>
        <v>0</v>
      </c>
      <c r="J11" s="47">
        <f>I11*BDI!C36</f>
        <v>0</v>
      </c>
      <c r="K11" s="47">
        <f>SUM(I11:J11)*BDI!$C$26</f>
        <v>0</v>
      </c>
      <c r="L11" s="47">
        <f>SUM(I11:K11)</f>
        <v>0</v>
      </c>
      <c r="M11" s="48" t="e">
        <f>SUM(M5:M10)</f>
        <v>#DIV/0!</v>
      </c>
    </row>
    <row r="12" spans="1:13" s="25" customFormat="1" ht="18">
      <c r="A12" s="27"/>
      <c r="B12" s="28" t="str">
        <f>CONCATENATE("ADMINISTRAÇÃO LOCAL (",BDI!C36*100,"%)")</f>
        <v>ADMINISTRAÇÃO LOCAL (8,87%)</v>
      </c>
      <c r="C12" s="25">
        <f>C11*BDI!$C$36</f>
        <v>0</v>
      </c>
      <c r="D12" s="25">
        <f>D11*BDI!$C$36</f>
        <v>0</v>
      </c>
      <c r="E12" s="25">
        <f>E11*BDI!$C$36</f>
        <v>0</v>
      </c>
      <c r="F12" s="25">
        <f>F11*BDI!$C$36</f>
        <v>0</v>
      </c>
      <c r="G12" s="25">
        <f>G11*BDI!$C$36</f>
        <v>0</v>
      </c>
      <c r="H12" s="25">
        <f>H11*BDI!$C$36</f>
        <v>0</v>
      </c>
      <c r="I12" s="25">
        <f>I11*BDI!$C$36</f>
        <v>0</v>
      </c>
      <c r="J12" s="29"/>
      <c r="K12" s="29"/>
      <c r="L12" s="30"/>
      <c r="M12" s="31"/>
    </row>
    <row r="13" spans="1:13" s="25" customFormat="1" ht="18">
      <c r="A13" s="32"/>
      <c r="B13" s="33" t="str">
        <f>CONCATENATE("BDI (",BDI!C26*100,"%)")</f>
        <v>BDI (23,24%)</v>
      </c>
      <c r="C13" s="106">
        <f>SUM(C11:C12)*BDI!$C$26</f>
        <v>0</v>
      </c>
      <c r="D13" s="106">
        <f>SUM(D11:D12)*BDI!$C$26</f>
        <v>0</v>
      </c>
      <c r="E13" s="106">
        <f>SUM(E11:E12)*BDI!$C$26</f>
        <v>0</v>
      </c>
      <c r="F13" s="106">
        <f>SUM(F11:F12)*BDI!$C$26</f>
        <v>0</v>
      </c>
      <c r="G13" s="106">
        <f>SUM(G11:G12)*BDI!$C$26</f>
        <v>0</v>
      </c>
      <c r="H13" s="106">
        <f>SUM(H11:H12)*BDI!$C$26</f>
        <v>0</v>
      </c>
      <c r="I13" s="106">
        <f>SUM(I11:I12)*BDI!$C$26</f>
        <v>0</v>
      </c>
      <c r="J13" s="34"/>
      <c r="K13" s="34"/>
      <c r="L13" s="35"/>
      <c r="M13" s="36"/>
    </row>
    <row r="14" spans="1:13" s="29" customFormat="1" ht="42.95" customHeight="1">
      <c r="A14" s="37"/>
      <c r="B14" s="38" t="s">
        <v>56</v>
      </c>
      <c r="C14" s="107">
        <f>SUM(C11:C13)</f>
        <v>0</v>
      </c>
      <c r="D14" s="39">
        <f t="shared" ref="D14:H14" si="6">SUM(D11:D13)</f>
        <v>0</v>
      </c>
      <c r="E14" s="39">
        <f t="shared" si="6"/>
        <v>0</v>
      </c>
      <c r="F14" s="39">
        <f t="shared" si="6"/>
        <v>0</v>
      </c>
      <c r="G14" s="39">
        <f t="shared" si="6"/>
        <v>0</v>
      </c>
      <c r="H14" s="39">
        <f t="shared" si="6"/>
        <v>0</v>
      </c>
      <c r="I14" s="108">
        <f>SUM(I11:I13)</f>
        <v>0</v>
      </c>
      <c r="J14" s="39"/>
      <c r="K14" s="39"/>
      <c r="L14" s="39"/>
      <c r="M14" s="40"/>
    </row>
    <row r="15" spans="1:13" s="25" customFormat="1" ht="18.75" thickBot="1">
      <c r="A15" s="41"/>
      <c r="B15" s="42" t="s">
        <v>57</v>
      </c>
      <c r="C15" s="44" t="e">
        <f>C14/$I$14</f>
        <v>#DIV/0!</v>
      </c>
      <c r="D15" s="44" t="e">
        <f>D14/$I$14</f>
        <v>#DIV/0!</v>
      </c>
      <c r="E15" s="44" t="e">
        <f>E14/$I$14</f>
        <v>#DIV/0!</v>
      </c>
      <c r="F15" s="44" t="e">
        <f t="shared" ref="F15:H15" si="7">F14/$I$14</f>
        <v>#DIV/0!</v>
      </c>
      <c r="G15" s="44" t="e">
        <f t="shared" si="7"/>
        <v>#DIV/0!</v>
      </c>
      <c r="H15" s="44" t="e">
        <f t="shared" si="7"/>
        <v>#DIV/0!</v>
      </c>
      <c r="I15" s="44" t="e">
        <f>I14/$I$14</f>
        <v>#DIV/0!</v>
      </c>
      <c r="J15" s="44"/>
      <c r="K15" s="44"/>
      <c r="L15" s="43"/>
      <c r="M15" s="45"/>
    </row>
  </sheetData>
  <mergeCells count="3">
    <mergeCell ref="A3:A4"/>
    <mergeCell ref="B3:B4"/>
    <mergeCell ref="C3:M3"/>
  </mergeCells>
  <pageMargins left="0.51181102362204722" right="0.51181102362204722" top="0.98425196850393704" bottom="0.78740157480314965" header="0.31496062992125984" footer="0.31496062992125984"/>
  <pageSetup paperSize="8" scale="66" fitToHeight="0" orientation="landscape" r:id="rId1"/>
  <headerFooter>
    <oddHeader>&amp;L&amp;G&amp;C&amp;"-,Negrito"&amp;14MANUTENÇÃO PREDIAL - SEDE DO MOSAICO DE UNIDADES DA JURÉIA - ITATINS &amp;RREFERENCIAL CDHU
VERSÃO 185
VIGÊNCIA A PARTIR DE 02/2022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COBERTURAS PEIA</vt:lpstr>
      <vt:lpstr>COMPOSIÇÃO </vt:lpstr>
      <vt:lpstr>BDI</vt:lpstr>
      <vt:lpstr>CRONOGRAMA</vt:lpstr>
      <vt:lpstr>BDI!Area_de_impressao</vt:lpstr>
      <vt:lpstr>'COBERTURAS PEIA'!Area_de_impressao</vt:lpstr>
      <vt:lpstr>'COMPOSIÇÃO '!Area_de_impressao</vt:lpstr>
      <vt:lpstr>'COBERTURAS PEIA'!Titulos_de_impressao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2023-02-13T20:12:13Z</cp:lastPrinted>
  <dcterms:created xsi:type="dcterms:W3CDTF">2019-01-03T17:36:26Z</dcterms:created>
  <dcterms:modified xsi:type="dcterms:W3CDTF">2023-02-26T22:35:07Z</dcterms:modified>
</cp:coreProperties>
</file>