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RONOGRAMA PINUS" sheetId="1" r:id="rId1"/>
    <sheet name="CRONOGRAMA EUCALYPTUS SPP" sheetId="2" r:id="rId2"/>
    <sheet name="ANEXO II. PROPOSTA (RESUMO)" sheetId="3" r:id="rId3"/>
  </sheets>
  <definedNames>
    <definedName name="_xlnm.Print_Area" localSheetId="1">'CRONOGRAMA EUCALYPTUS SPP'!$A$1:$N$57</definedName>
    <definedName name="_xlnm.Print_Area" localSheetId="0">'CRONOGRAMA PINUS'!$A$1:$N$49</definedName>
  </definedNames>
  <calcPr fullCalcOnLoad="1"/>
</workbook>
</file>

<file path=xl/sharedStrings.xml><?xml version="1.0" encoding="utf-8"?>
<sst xmlns="http://schemas.openxmlformats.org/spreadsheetml/2006/main" count="256" uniqueCount="64">
  <si>
    <t>Atividades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</si>
  <si>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</si>
  <si>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</si>
  <si>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</si>
  <si>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</si>
  <si>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</si>
  <si>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</si>
  <si>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</si>
  <si>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</si>
  <si>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</si>
  <si>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</si>
  <si>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</si>
  <si>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</si>
  <si>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13º mês</t>
  </si>
  <si>
    <t>%</t>
  </si>
  <si>
    <t>PLANTIO</t>
  </si>
  <si>
    <t>IRRIGAÇÃO</t>
  </si>
  <si>
    <t>14º mês</t>
  </si>
  <si>
    <t>15º mês</t>
  </si>
  <si>
    <t>16º mês</t>
  </si>
  <si>
    <t>17º mês</t>
  </si>
  <si>
    <t>18º mês</t>
  </si>
  <si>
    <t>19º mês</t>
  </si>
  <si>
    <t>20º mês</t>
  </si>
  <si>
    <t>21º mês</t>
  </si>
  <si>
    <t>22º mês</t>
  </si>
  <si>
    <t>23º mês</t>
  </si>
  <si>
    <t>24º mês</t>
  </si>
  <si>
    <t>VALOR TOTAL</t>
  </si>
  <si>
    <t>SUBTOTAL (%)</t>
  </si>
  <si>
    <t>SUBTOTAL (R$)</t>
  </si>
  <si>
    <t>ENTREGA DOS INSUMOS, EXCETO  MUDAS</t>
  </si>
  <si>
    <t>LIMPEZA E PREPARO DO SOLO</t>
  </si>
  <si>
    <t>CONTROLE DE FORMIGAS</t>
  </si>
  <si>
    <t>DESSECAÇÃO DA ÁREA</t>
  </si>
  <si>
    <t>ENTREGA DAS MUDAS</t>
  </si>
  <si>
    <t>REPLANTIO</t>
  </si>
  <si>
    <t>ADUBAÇÃO DE BASE</t>
  </si>
  <si>
    <t>APLICAÇÃO DE BORO</t>
  </si>
  <si>
    <t>COROAMENTO DAS MUDAS</t>
  </si>
  <si>
    <t>ADUBAÇÃO DE COBRETURA 1°ANO</t>
  </si>
  <si>
    <t>ADUBAÇÃO DE COBERTURA 2º ANO</t>
  </si>
  <si>
    <t>CONTROLE QUÍMICO DAS INVASORAS</t>
  </si>
  <si>
    <t>DISPONIBILIZAÇÃO DOS INSUMOS NAS UNIDADES</t>
  </si>
  <si>
    <t>MANUTENÇÃO DOS PLANTIOS</t>
  </si>
  <si>
    <t>DISTRIBUIÇÃO</t>
  </si>
  <si>
    <t>ANO 1</t>
  </si>
  <si>
    <t>ANO 2</t>
  </si>
  <si>
    <t>UNIDADE</t>
  </si>
  <si>
    <t>PRAZO DE EXECUÇÃO</t>
  </si>
  <si>
    <t>VALOR TOTAL (%)</t>
  </si>
  <si>
    <t>VALOR TOTAL (R$)</t>
  </si>
  <si>
    <t>24 (vinte e quatro) meses</t>
  </si>
  <si>
    <t xml:space="preserve"> R$ </t>
  </si>
  <si>
    <t>SUB -TOTAL</t>
  </si>
  <si>
    <t>FLORESTA ESTADUAL DE ANGATUBA</t>
  </si>
  <si>
    <t>CONTROLE QUIMICO DAS INVASORAS</t>
  </si>
  <si>
    <r>
      <t>ANEXO II.A - CRONOGRAMA DE PLANTIO (</t>
    </r>
    <r>
      <rPr>
        <b/>
        <i/>
        <sz val="10"/>
        <color indexed="8"/>
        <rFont val="Arial"/>
        <family val="2"/>
      </rPr>
      <t>Eucalyptus spp.</t>
    </r>
    <r>
      <rPr>
        <b/>
        <sz val="10"/>
        <color indexed="8"/>
        <rFont val="Arial"/>
        <family val="2"/>
      </rPr>
      <t>)</t>
    </r>
  </si>
  <si>
    <r>
      <t>ANEXO II.A - CRONOGRAMA DE PLANTIO (</t>
    </r>
    <r>
      <rPr>
        <b/>
        <i/>
        <sz val="10"/>
        <color indexed="8"/>
        <rFont val="Arial"/>
        <family val="2"/>
      </rPr>
      <t>Pinus elliotti var. elliottii</t>
    </r>
    <r>
      <rPr>
        <b/>
        <sz val="10"/>
        <color indexed="8"/>
        <rFont val="Arial"/>
        <family val="2"/>
      </rPr>
      <t>)</t>
    </r>
  </si>
  <si>
    <t>INSERIR VALOR TOTAL 
ITEM 1</t>
  </si>
  <si>
    <t>INSERIR VALOR TOTAL 
ITEM 2</t>
  </si>
  <si>
    <r>
      <rPr>
        <b/>
        <sz val="12"/>
        <color indexed="8"/>
        <rFont val="Arial"/>
        <family val="2"/>
      </rPr>
      <t xml:space="preserve">ITEM 1. </t>
    </r>
    <r>
      <rPr>
        <b/>
        <i/>
        <sz val="12"/>
        <color indexed="8"/>
        <rFont val="Arial"/>
        <family val="2"/>
      </rPr>
      <t>Pinus elliotti var. elliottii</t>
    </r>
  </si>
  <si>
    <r>
      <rPr>
        <b/>
        <sz val="12"/>
        <color indexed="8"/>
        <rFont val="Arial"/>
        <family val="2"/>
      </rPr>
      <t xml:space="preserve">ITEM 2. </t>
    </r>
    <r>
      <rPr>
        <b/>
        <i/>
        <sz val="12"/>
        <color indexed="8"/>
        <rFont val="Arial"/>
        <family val="2"/>
      </rPr>
      <t>Eucalyptus spp.</t>
    </r>
  </si>
  <si>
    <t>TOTAL GERAL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</si>
</sst>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 -416]#,##0.00"/>
    <numFmt numFmtId="165" formatCode="0.000%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62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"/>
      <color indexed="8"/>
      <name val="Arial"/>
      <family val="0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u val="single"/>
      <sz val="10"/>
      <color indexed="30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.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8"/>
      <color indexed="8"/>
      <name val="Times New Roman"/>
      <family val="0"/>
    </font>
    <font>
      <b/>
      <i/>
      <sz val="12"/>
      <color indexed="8"/>
      <name val="Arial"/>
      <family val="2"/>
    </font>
    <font>
      <b/>
      <sz val="10.5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0.5"/>
      <color rgb="FF000000"/>
      <name val="Arial"/>
      <family val="2"/>
    </font>
    <font>
      <sz val="10"/>
      <color theme="1"/>
      <name val="Arial"/>
      <family val="0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FFFFFF"/>
      <name val="Arial"/>
      <family val="0"/>
    </font>
    <font>
      <sz val="8"/>
      <color theme="1"/>
      <name val="Arial"/>
      <family val="0"/>
    </font>
    <font>
      <sz val="8"/>
      <color theme="1"/>
      <name val="Times New Roman"/>
      <family val="0"/>
    </font>
    <font>
      <b/>
      <i/>
      <sz val="12"/>
      <color rgb="FF000000"/>
      <name val="Arial"/>
      <family val="2"/>
    </font>
    <font>
      <b/>
      <sz val="10.5"/>
      <color rgb="FF000000"/>
      <name val="Arial"/>
      <family val="2"/>
    </font>
    <font>
      <sz val="10"/>
      <color rgb="FFFFFF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77E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0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44" fontId="2" fillId="0" borderId="12" xfId="46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0" fontId="52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4" fontId="2" fillId="33" borderId="14" xfId="46" applyFont="1" applyFill="1" applyBorder="1" applyAlignment="1">
      <alignment horizontal="center" vertical="center"/>
    </xf>
    <xf numFmtId="44" fontId="2" fillId="33" borderId="16" xfId="46" applyFont="1" applyFill="1" applyBorder="1" applyAlignment="1">
      <alignment horizontal="center" vertical="center"/>
    </xf>
    <xf numFmtId="44" fontId="2" fillId="33" borderId="17" xfId="46" applyFont="1" applyFill="1" applyBorder="1" applyAlignment="1">
      <alignment horizontal="center" vertical="center"/>
    </xf>
    <xf numFmtId="44" fontId="2" fillId="33" borderId="19" xfId="46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4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/>
    </xf>
    <xf numFmtId="0" fontId="55" fillId="0" borderId="22" xfId="0" applyFont="1" applyBorder="1" applyAlignment="1">
      <alignment/>
    </xf>
    <xf numFmtId="0" fontId="53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53" fillId="0" borderId="23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0" fontId="2" fillId="0" borderId="24" xfId="0" applyNumberFormat="1" applyFont="1" applyBorder="1" applyAlignment="1">
      <alignment vertical="center"/>
    </xf>
    <xf numFmtId="10" fontId="56" fillId="34" borderId="12" xfId="0" applyNumberFormat="1" applyFont="1" applyFill="1" applyBorder="1" applyAlignment="1">
      <alignment horizontal="right" vertical="center"/>
    </xf>
    <xf numFmtId="0" fontId="57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vertical="center"/>
    </xf>
    <xf numFmtId="0" fontId="56" fillId="0" borderId="12" xfId="0" applyFont="1" applyBorder="1" applyAlignment="1">
      <alignment horizontal="right" vertical="center"/>
    </xf>
    <xf numFmtId="0" fontId="57" fillId="0" borderId="12" xfId="0" applyFont="1" applyBorder="1" applyAlignment="1">
      <alignment vertical="center"/>
    </xf>
    <xf numFmtId="44" fontId="2" fillId="0" borderId="25" xfId="46" applyFont="1" applyBorder="1" applyAlignment="1">
      <alignment vertical="center"/>
    </xf>
    <xf numFmtId="10" fontId="56" fillId="0" borderId="12" xfId="0" applyNumberFormat="1" applyFont="1" applyBorder="1" applyAlignment="1">
      <alignment horizontal="right" vertical="center"/>
    </xf>
    <xf numFmtId="0" fontId="59" fillId="0" borderId="12" xfId="0" applyFont="1" applyBorder="1" applyAlignment="1">
      <alignment horizontal="center"/>
    </xf>
    <xf numFmtId="0" fontId="60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0" fillId="0" borderId="12" xfId="0" applyFont="1" applyBorder="1" applyAlignment="1">
      <alignment vertical="center"/>
    </xf>
    <xf numFmtId="10" fontId="61" fillId="34" borderId="12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vertical="center"/>
    </xf>
    <xf numFmtId="10" fontId="60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41</xdr:row>
      <xdr:rowOff>85725</xdr:rowOff>
    </xdr:from>
    <xdr:to>
      <xdr:col>13</xdr:col>
      <xdr:colOff>247650</xdr:colOff>
      <xdr:row>48</xdr:row>
      <xdr:rowOff>19050</xdr:rowOff>
    </xdr:to>
    <xdr:sp>
      <xdr:nvSpPr>
        <xdr:cNvPr id="1" name="Seta: Curva para Cima 1"/>
        <xdr:cNvSpPr>
          <a:spLocks/>
        </xdr:cNvSpPr>
      </xdr:nvSpPr>
      <xdr:spPr>
        <a:xfrm>
          <a:off x="8524875" y="6810375"/>
          <a:ext cx="1762125" cy="1066800"/>
        </a:xfrm>
        <a:prstGeom prst="curvedUpArrow">
          <a:avLst>
            <a:gd name="adj1" fmla="val 19731"/>
            <a:gd name="adj2" fmla="val 42435"/>
            <a:gd name="adj3" fmla="val -25000"/>
          </a:avLst>
        </a:prstGeom>
        <a:solidFill>
          <a:srgbClr val="FF0000"/>
        </a:solidFill>
        <a:ln w="12700" cmpd="sng">
          <a:solidFill>
            <a:srgbClr val="AC2F2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49</xdr:row>
      <xdr:rowOff>85725</xdr:rowOff>
    </xdr:from>
    <xdr:to>
      <xdr:col>13</xdr:col>
      <xdr:colOff>247650</xdr:colOff>
      <xdr:row>56</xdr:row>
      <xdr:rowOff>19050</xdr:rowOff>
    </xdr:to>
    <xdr:sp>
      <xdr:nvSpPr>
        <xdr:cNvPr id="1" name="Seta: Curva para Cima 1"/>
        <xdr:cNvSpPr>
          <a:spLocks/>
        </xdr:cNvSpPr>
      </xdr:nvSpPr>
      <xdr:spPr>
        <a:xfrm>
          <a:off x="8524875" y="8105775"/>
          <a:ext cx="1762125" cy="1066800"/>
        </a:xfrm>
        <a:prstGeom prst="curvedUpArrow">
          <a:avLst>
            <a:gd name="adj1" fmla="val 18648"/>
            <a:gd name="adj2" fmla="val 42162"/>
            <a:gd name="adj3" fmla="val -25000"/>
          </a:avLst>
        </a:prstGeom>
        <a:solidFill>
          <a:srgbClr val="FF0000"/>
        </a:solidFill>
        <a:ln w="12700" cmpd="sng">
          <a:solidFill>
            <a:srgbClr val="AC2F2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15"/>
  <sheetViews>
    <sheetView tabSelected="1" view="pageBreakPreview" zoomScale="115" zoomScaleSheetLayoutView="115" workbookViewId="0" topLeftCell="A1">
      <selection activeCell="O1" sqref="O1:P16384"/>
    </sheetView>
  </sheetViews>
  <sheetFormatPr defaultColWidth="14.421875" defaultRowHeight="15.75" customHeight="1"/>
  <cols>
    <col min="1" max="1" width="44.00390625" style="0" customWidth="1"/>
    <col min="2" max="4" width="9.57421875" style="0" bestFit="1" customWidth="1"/>
    <col min="5" max="12" width="8.57421875" style="0" bestFit="1" customWidth="1"/>
    <col min="13" max="13" width="9.28125" style="0" customWidth="1"/>
    <col min="14" max="14" width="8.421875" style="0" customWidth="1"/>
    <col min="15" max="16" width="0" style="0" hidden="1" customWidth="1"/>
  </cols>
  <sheetData>
    <row r="1" spans="1:26" ht="15.75" customHeight="1" thickBo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thickBot="1">
      <c r="A2" s="30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33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34"/>
      <c r="B5" s="39" t="s">
        <v>14</v>
      </c>
      <c r="C5" s="39" t="s">
        <v>14</v>
      </c>
      <c r="D5" s="39" t="s">
        <v>14</v>
      </c>
      <c r="E5" s="39" t="s">
        <v>14</v>
      </c>
      <c r="F5" s="39" t="s">
        <v>14</v>
      </c>
      <c r="G5" s="39" t="s">
        <v>14</v>
      </c>
      <c r="H5" s="39" t="s">
        <v>14</v>
      </c>
      <c r="I5" s="39" t="s">
        <v>14</v>
      </c>
      <c r="J5" s="39" t="s">
        <v>14</v>
      </c>
      <c r="K5" s="39" t="s">
        <v>14</v>
      </c>
      <c r="L5" s="39" t="s">
        <v>14</v>
      </c>
      <c r="M5" s="39" t="s">
        <v>14</v>
      </c>
      <c r="N5" s="39" t="s">
        <v>14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8" t="s">
        <v>31</v>
      </c>
      <c r="B6" s="41">
        <v>0.04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8" t="s">
        <v>32</v>
      </c>
      <c r="B7" s="41">
        <v>0.04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8" t="s">
        <v>33</v>
      </c>
      <c r="B8" s="41">
        <v>0.01</v>
      </c>
      <c r="C8" s="43"/>
      <c r="D8" s="43"/>
      <c r="E8" s="41">
        <v>0.01</v>
      </c>
      <c r="F8" s="43"/>
      <c r="G8" s="43"/>
      <c r="H8" s="43"/>
      <c r="I8" s="41">
        <v>0.01</v>
      </c>
      <c r="J8" s="43"/>
      <c r="K8" s="43"/>
      <c r="L8" s="43"/>
      <c r="M8" s="41">
        <v>0.005</v>
      </c>
      <c r="N8" s="41">
        <v>0.01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8" t="s">
        <v>34</v>
      </c>
      <c r="B9" s="41">
        <v>0.02</v>
      </c>
      <c r="C9" s="41">
        <v>0.02</v>
      </c>
      <c r="D9" s="41">
        <v>0.01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8" t="s">
        <v>35</v>
      </c>
      <c r="B10" s="42"/>
      <c r="C10" s="42"/>
      <c r="D10" s="41">
        <v>0.03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38" t="s">
        <v>45</v>
      </c>
      <c r="P10" s="15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8" t="s">
        <v>15</v>
      </c>
      <c r="B11" s="42"/>
      <c r="C11" s="42"/>
      <c r="D11" s="41">
        <v>0.03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9" t="s">
        <v>46</v>
      </c>
      <c r="P11" s="9" t="s">
        <v>47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8" t="s">
        <v>36</v>
      </c>
      <c r="B12" s="42"/>
      <c r="C12" s="42"/>
      <c r="D12" s="41">
        <v>0.02</v>
      </c>
      <c r="E12" s="41">
        <v>0.01</v>
      </c>
      <c r="F12" s="42"/>
      <c r="G12" s="42"/>
      <c r="H12" s="42"/>
      <c r="I12" s="42"/>
      <c r="J12" s="42"/>
      <c r="K12" s="42"/>
      <c r="L12" s="42"/>
      <c r="M12" s="42"/>
      <c r="N12" s="42"/>
      <c r="O12" s="4">
        <f>SUM(B6:M17)</f>
        <v>0.5000000000000001</v>
      </c>
      <c r="P12" s="4">
        <f>SUM(N6:N17,B24:L35)</f>
        <v>0.5000000000000002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8" t="s">
        <v>37</v>
      </c>
      <c r="B13" s="42"/>
      <c r="C13" s="42"/>
      <c r="D13" s="42"/>
      <c r="E13" s="41">
        <v>0.01</v>
      </c>
      <c r="F13" s="42"/>
      <c r="G13" s="42"/>
      <c r="H13" s="42"/>
      <c r="I13" s="42"/>
      <c r="J13" s="42"/>
      <c r="K13" s="42"/>
      <c r="L13" s="42"/>
      <c r="M13" s="42"/>
      <c r="N13" s="4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8" t="s">
        <v>16</v>
      </c>
      <c r="B14" s="42"/>
      <c r="C14" s="42"/>
      <c r="D14" s="41">
        <v>0.01</v>
      </c>
      <c r="E14" s="41">
        <v>0.01</v>
      </c>
      <c r="F14" s="41">
        <v>0.01</v>
      </c>
      <c r="G14" s="41">
        <v>0.01</v>
      </c>
      <c r="H14" s="41">
        <v>0.01</v>
      </c>
      <c r="I14" s="41">
        <v>0.01</v>
      </c>
      <c r="J14" s="41">
        <v>0.01</v>
      </c>
      <c r="K14" s="41">
        <v>0.01</v>
      </c>
      <c r="L14" s="41">
        <v>0.01</v>
      </c>
      <c r="M14" s="41">
        <v>0.01</v>
      </c>
      <c r="N14" s="41">
        <v>0.01</v>
      </c>
      <c r="O14" s="4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8" t="s">
        <v>39</v>
      </c>
      <c r="B15" s="42"/>
      <c r="C15" s="42"/>
      <c r="D15" s="42"/>
      <c r="E15" s="42"/>
      <c r="F15" s="41">
        <v>0.01</v>
      </c>
      <c r="G15" s="41">
        <v>0.01</v>
      </c>
      <c r="H15" s="41">
        <v>0.01</v>
      </c>
      <c r="I15" s="41">
        <v>0.01</v>
      </c>
      <c r="J15" s="41">
        <v>0.01</v>
      </c>
      <c r="K15" s="41">
        <v>0.01</v>
      </c>
      <c r="L15" s="41">
        <v>0.01</v>
      </c>
      <c r="M15" s="41">
        <v>0.01</v>
      </c>
      <c r="N15" s="41">
        <v>0.01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8" t="s">
        <v>56</v>
      </c>
      <c r="B16" s="42"/>
      <c r="C16" s="42"/>
      <c r="D16" s="42"/>
      <c r="E16" s="41">
        <v>0.005</v>
      </c>
      <c r="F16" s="44"/>
      <c r="G16" s="44"/>
      <c r="H16" s="41">
        <v>0.005</v>
      </c>
      <c r="I16" s="44"/>
      <c r="J16" s="44"/>
      <c r="K16" s="41">
        <v>0.005</v>
      </c>
      <c r="L16" s="44"/>
      <c r="M16" s="44"/>
      <c r="N16" s="41">
        <v>0.005</v>
      </c>
      <c r="O16" s="1"/>
      <c r="P16" s="5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8" t="s">
        <v>44</v>
      </c>
      <c r="B17" s="45"/>
      <c r="C17" s="45"/>
      <c r="D17" s="45"/>
      <c r="E17" s="42"/>
      <c r="F17" s="41">
        <v>0.005</v>
      </c>
      <c r="G17" s="41">
        <v>0.005</v>
      </c>
      <c r="H17" s="41">
        <v>0.005</v>
      </c>
      <c r="I17" s="41">
        <v>0.005</v>
      </c>
      <c r="J17" s="41">
        <v>0.005</v>
      </c>
      <c r="K17" s="41">
        <v>0.005</v>
      </c>
      <c r="L17" s="41">
        <v>0.005</v>
      </c>
      <c r="M17" s="41">
        <v>0.005</v>
      </c>
      <c r="N17" s="41">
        <v>0.005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7" t="s">
        <v>29</v>
      </c>
      <c r="B18" s="40">
        <f>SUM(B6:B17)</f>
        <v>0.11</v>
      </c>
      <c r="C18" s="40">
        <f>SUM(C6:C17)</f>
        <v>0.02</v>
      </c>
      <c r="D18" s="40">
        <f>SUM(D6:D17)</f>
        <v>0.1</v>
      </c>
      <c r="E18" s="40">
        <f>SUM(E6:E17)</f>
        <v>0.045</v>
      </c>
      <c r="F18" s="40">
        <f>SUM(F6:F17)</f>
        <v>0.025</v>
      </c>
      <c r="G18" s="40">
        <f>SUM(G6:G17)</f>
        <v>0.025</v>
      </c>
      <c r="H18" s="40">
        <f>SUM(H6:H17)</f>
        <v>0.030000000000000002</v>
      </c>
      <c r="I18" s="40">
        <f>SUM(I6:I17)</f>
        <v>0.034999999999999996</v>
      </c>
      <c r="J18" s="40">
        <f>SUM(J6:J17)</f>
        <v>0.025</v>
      </c>
      <c r="K18" s="40">
        <f>SUM(K6:K17)</f>
        <v>0.030000000000000002</v>
      </c>
      <c r="L18" s="40">
        <f>SUM(L6:L17)</f>
        <v>0.025</v>
      </c>
      <c r="M18" s="40">
        <f>SUM(M6:M17)</f>
        <v>0.030000000000000002</v>
      </c>
      <c r="N18" s="40">
        <f>SUM(N6:N17)</f>
        <v>0.039999999999999994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8" t="s">
        <v>30</v>
      </c>
      <c r="B19" s="6">
        <f>ROUND($M$40*B18,2)</f>
        <v>0</v>
      </c>
      <c r="C19" s="6">
        <f>ROUND($M$40*C18,2)</f>
        <v>0</v>
      </c>
      <c r="D19" s="6">
        <f>ROUND($M$40*D18,2)</f>
        <v>0</v>
      </c>
      <c r="E19" s="6">
        <f>ROUND($M$40*E18,2)</f>
        <v>0</v>
      </c>
      <c r="F19" s="6">
        <f>ROUND($M$40*F18,2)</f>
        <v>0</v>
      </c>
      <c r="G19" s="6">
        <f>ROUND($M$40*G18,2)</f>
        <v>0</v>
      </c>
      <c r="H19" s="6">
        <f>ROUND($M$40*H18,2)</f>
        <v>0</v>
      </c>
      <c r="I19" s="6">
        <f>ROUND($M$40*I18,2)</f>
        <v>0</v>
      </c>
      <c r="J19" s="6">
        <f>ROUND($M$40*J18,2)</f>
        <v>0</v>
      </c>
      <c r="K19" s="6">
        <f>ROUND($M$40*K18,2)</f>
        <v>0</v>
      </c>
      <c r="L19" s="6">
        <f>ROUND($M$40*L18,2)</f>
        <v>0</v>
      </c>
      <c r="M19" s="6">
        <f>ROUND($M$40*M18,2)</f>
        <v>0</v>
      </c>
      <c r="N19" s="6">
        <f>ROUND($M$40*N18,2)</f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33" t="s">
        <v>0</v>
      </c>
      <c r="B22" s="2" t="s">
        <v>17</v>
      </c>
      <c r="C22" s="2" t="s">
        <v>18</v>
      </c>
      <c r="D22" s="2" t="s">
        <v>19</v>
      </c>
      <c r="E22" s="2" t="s">
        <v>20</v>
      </c>
      <c r="F22" s="2" t="s">
        <v>21</v>
      </c>
      <c r="G22" s="2" t="s">
        <v>22</v>
      </c>
      <c r="H22" s="2" t="s">
        <v>23</v>
      </c>
      <c r="I22" s="2" t="s">
        <v>24</v>
      </c>
      <c r="J22" s="2" t="s">
        <v>25</v>
      </c>
      <c r="K22" s="2" t="s">
        <v>26</v>
      </c>
      <c r="L22" s="2" t="s">
        <v>27</v>
      </c>
      <c r="M22" s="35" t="s">
        <v>28</v>
      </c>
      <c r="N22" s="35" t="s">
        <v>28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34"/>
      <c r="B23" s="39" t="s">
        <v>14</v>
      </c>
      <c r="C23" s="39" t="s">
        <v>14</v>
      </c>
      <c r="D23" s="39" t="s">
        <v>14</v>
      </c>
      <c r="E23" s="39" t="s">
        <v>14</v>
      </c>
      <c r="F23" s="39" t="s">
        <v>14</v>
      </c>
      <c r="G23" s="39" t="s">
        <v>14</v>
      </c>
      <c r="H23" s="39" t="s">
        <v>14</v>
      </c>
      <c r="I23" s="39" t="s">
        <v>14</v>
      </c>
      <c r="J23" s="39" t="s">
        <v>14</v>
      </c>
      <c r="K23" s="39" t="s">
        <v>14</v>
      </c>
      <c r="L23" s="39" t="s">
        <v>14</v>
      </c>
      <c r="M23" s="34"/>
      <c r="N23" s="3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8" t="s">
        <v>31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6">
        <f>$M$40*N24</f>
        <v>0</v>
      </c>
      <c r="N24" s="3">
        <f>SUM(B6:N6,B24:L24)</f>
        <v>0.04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8" t="s">
        <v>32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6">
        <f>$M$40*N25</f>
        <v>0</v>
      </c>
      <c r="N25" s="3">
        <f>SUM(B7:N7,B25:L25)</f>
        <v>0.04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8" t="s">
        <v>33</v>
      </c>
      <c r="B26" s="41">
        <v>0.01</v>
      </c>
      <c r="C26" s="41">
        <v>0.01</v>
      </c>
      <c r="D26" s="41">
        <v>0.01</v>
      </c>
      <c r="E26" s="41">
        <v>0.01</v>
      </c>
      <c r="F26" s="41">
        <v>0.01</v>
      </c>
      <c r="G26" s="41">
        <v>0.01</v>
      </c>
      <c r="H26" s="41">
        <v>0.01</v>
      </c>
      <c r="I26" s="41">
        <v>0.01</v>
      </c>
      <c r="J26" s="41">
        <v>0.01</v>
      </c>
      <c r="K26" s="41">
        <v>0.01</v>
      </c>
      <c r="L26" s="41">
        <v>0.01</v>
      </c>
      <c r="M26" s="46">
        <f>$M$40*N26</f>
        <v>0</v>
      </c>
      <c r="N26" s="3">
        <f>SUM(B8:N8,B26:L26)</f>
        <v>0.155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8" t="s">
        <v>34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6">
        <f>$M$40*N27</f>
        <v>0</v>
      </c>
      <c r="N27" s="3">
        <f>SUM(B9:N9,B27:L27)</f>
        <v>0.05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8" t="s">
        <v>35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6">
        <f>$M$40*N28</f>
        <v>0</v>
      </c>
      <c r="N28" s="3">
        <f>SUM(B10:N10,B28:L28)</f>
        <v>0.03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8" t="s">
        <v>15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6">
        <f>$M$40*N29</f>
        <v>0</v>
      </c>
      <c r="N29" s="3">
        <f>SUM(B11:N11,B29:L29)</f>
        <v>0.03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8" t="s">
        <v>36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6">
        <f>$M$40*N30</f>
        <v>0</v>
      </c>
      <c r="N30" s="3">
        <f>SUM(B12:N12,B30:L30)</f>
        <v>0.03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8" t="s">
        <v>37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6">
        <f>$M$40*N31</f>
        <v>0</v>
      </c>
      <c r="N31" s="3">
        <f>SUM(B13:N13,B31:L31)</f>
        <v>0.01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8" t="s">
        <v>16</v>
      </c>
      <c r="B32" s="41">
        <v>0.01</v>
      </c>
      <c r="C32" s="41">
        <v>0.01</v>
      </c>
      <c r="D32" s="41">
        <v>0.01</v>
      </c>
      <c r="E32" s="41">
        <v>0.01</v>
      </c>
      <c r="F32" s="41">
        <v>0.01</v>
      </c>
      <c r="G32" s="41">
        <v>0.01</v>
      </c>
      <c r="H32" s="41">
        <v>0.01</v>
      </c>
      <c r="I32" s="41">
        <v>0.01</v>
      </c>
      <c r="J32" s="41">
        <v>0.01</v>
      </c>
      <c r="K32" s="41">
        <v>0.01</v>
      </c>
      <c r="L32" s="41">
        <v>0.01</v>
      </c>
      <c r="M32" s="46">
        <f>$M$40*N32</f>
        <v>0</v>
      </c>
      <c r="N32" s="3">
        <f>SUM(B14:N14,B32:L32)</f>
        <v>0.22000000000000006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8" t="s">
        <v>39</v>
      </c>
      <c r="B33" s="41">
        <v>0.01</v>
      </c>
      <c r="C33" s="41">
        <v>0.01</v>
      </c>
      <c r="D33" s="41">
        <v>0.01</v>
      </c>
      <c r="E33" s="41">
        <v>0.01</v>
      </c>
      <c r="F33" s="41">
        <v>0.01</v>
      </c>
      <c r="G33" s="41">
        <v>0.01</v>
      </c>
      <c r="H33" s="41">
        <v>0.01</v>
      </c>
      <c r="I33" s="41">
        <v>0.01</v>
      </c>
      <c r="J33" s="41">
        <v>0.01</v>
      </c>
      <c r="K33" s="41">
        <v>0.01</v>
      </c>
      <c r="L33" s="41">
        <v>0.01</v>
      </c>
      <c r="M33" s="46">
        <f>$M$40*N33</f>
        <v>0</v>
      </c>
      <c r="N33" s="3">
        <f>SUM(B15:N15,B33:L33)</f>
        <v>0.20000000000000004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8" t="s">
        <v>56</v>
      </c>
      <c r="B34" s="47"/>
      <c r="C34" s="47"/>
      <c r="D34" s="41">
        <v>0.005</v>
      </c>
      <c r="E34" s="47"/>
      <c r="F34" s="47"/>
      <c r="G34" s="41">
        <v>0.005</v>
      </c>
      <c r="H34" s="47"/>
      <c r="I34" s="47"/>
      <c r="J34" s="41">
        <v>0.005</v>
      </c>
      <c r="K34" s="47"/>
      <c r="L34" s="41">
        <v>0.005</v>
      </c>
      <c r="M34" s="46">
        <f>$M$40*N34</f>
        <v>0</v>
      </c>
      <c r="N34" s="3">
        <f>SUM(B16:N16,B34:L34)</f>
        <v>0.04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8" t="s">
        <v>44</v>
      </c>
      <c r="B35" s="41">
        <v>0.01</v>
      </c>
      <c r="C35" s="41">
        <v>0.01</v>
      </c>
      <c r="D35" s="41">
        <v>0.01</v>
      </c>
      <c r="E35" s="41">
        <v>0.01</v>
      </c>
      <c r="F35" s="41">
        <v>0.01</v>
      </c>
      <c r="G35" s="41">
        <v>0.01</v>
      </c>
      <c r="H35" s="41">
        <v>0.01</v>
      </c>
      <c r="I35" s="41">
        <v>0.01</v>
      </c>
      <c r="J35" s="41">
        <v>0.01</v>
      </c>
      <c r="K35" s="41">
        <v>0.01</v>
      </c>
      <c r="L35" s="41">
        <v>0.01</v>
      </c>
      <c r="M35" s="46">
        <f>$M$40*N35</f>
        <v>0</v>
      </c>
      <c r="N35" s="3">
        <f>SUM(B17:N17,B35:L35)</f>
        <v>0.155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7" t="s">
        <v>29</v>
      </c>
      <c r="B36" s="40">
        <f>SUM(B24:B35)</f>
        <v>0.04</v>
      </c>
      <c r="C36" s="40">
        <f>SUM(C24:C35)</f>
        <v>0.04</v>
      </c>
      <c r="D36" s="40">
        <f>SUM(D24:D35)</f>
        <v>0.045</v>
      </c>
      <c r="E36" s="40">
        <f>SUM(E24:E35)</f>
        <v>0.04</v>
      </c>
      <c r="F36" s="40">
        <f>SUM(F24:F35)</f>
        <v>0.04</v>
      </c>
      <c r="G36" s="40">
        <f>SUM(G24:G35)</f>
        <v>0.045</v>
      </c>
      <c r="H36" s="40">
        <f>SUM(H24:H35)</f>
        <v>0.04</v>
      </c>
      <c r="I36" s="40">
        <f>SUM(I24:I35)</f>
        <v>0.04</v>
      </c>
      <c r="J36" s="40">
        <f>SUM(J24:J35)</f>
        <v>0.045</v>
      </c>
      <c r="K36" s="40">
        <f>SUM(K24:K35)</f>
        <v>0.04</v>
      </c>
      <c r="L36" s="40">
        <f>SUM(L24:L35)</f>
        <v>0.045</v>
      </c>
      <c r="M36" s="26">
        <f>SUM(B19:N19,B37:L37)</f>
        <v>0</v>
      </c>
      <c r="N36" s="27">
        <f>SUM(N24:N35)</f>
        <v>1.0000000000000002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8" t="s">
        <v>30</v>
      </c>
      <c r="B37" s="6">
        <f>ROUND($M$40*B36,2)</f>
        <v>0</v>
      </c>
      <c r="C37" s="6">
        <f aca="true" t="shared" si="0" ref="C37:L37">ROUND($M$40*C36,2)</f>
        <v>0</v>
      </c>
      <c r="D37" s="6">
        <f t="shared" si="0"/>
        <v>0</v>
      </c>
      <c r="E37" s="6">
        <f t="shared" si="0"/>
        <v>0</v>
      </c>
      <c r="F37" s="6">
        <f t="shared" si="0"/>
        <v>0</v>
      </c>
      <c r="G37" s="6">
        <f t="shared" si="0"/>
        <v>0</v>
      </c>
      <c r="H37" s="6">
        <f t="shared" si="0"/>
        <v>0</v>
      </c>
      <c r="I37" s="6">
        <f t="shared" si="0"/>
        <v>0</v>
      </c>
      <c r="J37" s="6">
        <f t="shared" si="0"/>
        <v>0</v>
      </c>
      <c r="K37" s="6">
        <f t="shared" si="0"/>
        <v>0</v>
      </c>
      <c r="L37" s="6">
        <f t="shared" si="0"/>
        <v>0</v>
      </c>
      <c r="M37" s="26"/>
      <c r="N37" s="2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4" ht="14.25" thickBot="1">
      <c r="A39" s="10" t="s">
        <v>48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3.5">
      <c r="A40" s="11" t="s">
        <v>55</v>
      </c>
      <c r="B40" s="1"/>
      <c r="C40" s="1"/>
      <c r="D40" s="1"/>
      <c r="E40" s="1"/>
      <c r="F40" s="1"/>
      <c r="G40" s="1"/>
      <c r="H40" s="1"/>
      <c r="I40" s="1"/>
      <c r="J40" s="16" t="s">
        <v>59</v>
      </c>
      <c r="K40" s="17"/>
      <c r="L40" s="18"/>
      <c r="M40" s="22"/>
      <c r="N40" s="23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3.5" thickBot="1">
      <c r="A41" s="1"/>
      <c r="B41" s="1"/>
      <c r="C41" s="1"/>
      <c r="D41" s="1"/>
      <c r="E41" s="1"/>
      <c r="F41" s="1"/>
      <c r="G41" s="1"/>
      <c r="H41" s="1"/>
      <c r="I41" s="1"/>
      <c r="J41" s="19"/>
      <c r="K41" s="20"/>
      <c r="L41" s="21"/>
      <c r="M41" s="24"/>
      <c r="N41" s="25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>
      <c r="A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>
      <c r="A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5:26" ht="12.75"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5:26" ht="12.75"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5:26" ht="12.75"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5:26" ht="12.75"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5:26" ht="12.75"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</sheetData>
  <sheetProtection/>
  <mergeCells count="12">
    <mergeCell ref="M36:M37"/>
    <mergeCell ref="N36:N37"/>
    <mergeCell ref="J40:L41"/>
    <mergeCell ref="M40:N41"/>
    <mergeCell ref="A1:N1"/>
    <mergeCell ref="A2:N2"/>
    <mergeCell ref="A3:N3"/>
    <mergeCell ref="A4:A5"/>
    <mergeCell ref="O10:P10"/>
    <mergeCell ref="A22:A23"/>
    <mergeCell ref="M22:M23"/>
    <mergeCell ref="N22:N23"/>
  </mergeCells>
  <printOptions/>
  <pageMargins left="0.7" right="0.7" top="0.75" bottom="0.75" header="0.3" footer="0.3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23"/>
  <sheetViews>
    <sheetView tabSelected="1" view="pageBreakPreview" zoomScale="115" zoomScaleSheetLayoutView="115" workbookViewId="0" topLeftCell="A1">
      <selection activeCell="O1" sqref="O1:P16384"/>
    </sheetView>
  </sheetViews>
  <sheetFormatPr defaultColWidth="14.421875" defaultRowHeight="15.75" customHeight="1"/>
  <cols>
    <col min="1" max="1" width="44.00390625" style="0" customWidth="1"/>
    <col min="2" max="4" width="9.57421875" style="0" bestFit="1" customWidth="1"/>
    <col min="5" max="12" width="8.57421875" style="0" bestFit="1" customWidth="1"/>
    <col min="13" max="13" width="9.28125" style="0" customWidth="1"/>
    <col min="14" max="14" width="8.421875" style="0" customWidth="1"/>
    <col min="15" max="16" width="0" style="0" hidden="1" customWidth="1"/>
  </cols>
  <sheetData>
    <row r="1" spans="1:26" ht="15.75" customHeight="1" thickBo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thickBot="1">
      <c r="A2" s="30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33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51"/>
      <c r="B5" s="39" t="s">
        <v>14</v>
      </c>
      <c r="C5" s="39" t="s">
        <v>14</v>
      </c>
      <c r="D5" s="39" t="s">
        <v>14</v>
      </c>
      <c r="E5" s="39" t="s">
        <v>14</v>
      </c>
      <c r="F5" s="39" t="s">
        <v>14</v>
      </c>
      <c r="G5" s="39" t="s">
        <v>14</v>
      </c>
      <c r="H5" s="39" t="s">
        <v>14</v>
      </c>
      <c r="I5" s="39" t="s">
        <v>14</v>
      </c>
      <c r="J5" s="39" t="s">
        <v>14</v>
      </c>
      <c r="K5" s="39" t="s">
        <v>14</v>
      </c>
      <c r="L5" s="39" t="s">
        <v>14</v>
      </c>
      <c r="M5" s="39" t="s">
        <v>14</v>
      </c>
      <c r="N5" s="39" t="s">
        <v>14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52" t="s">
        <v>31</v>
      </c>
      <c r="B6" s="53">
        <v>0.025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52" t="s">
        <v>32</v>
      </c>
      <c r="B7" s="53">
        <v>0.025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52" t="s">
        <v>33</v>
      </c>
      <c r="B8" s="53">
        <v>0.01</v>
      </c>
      <c r="C8" s="53">
        <v>0.01</v>
      </c>
      <c r="D8" s="53">
        <v>0.01</v>
      </c>
      <c r="E8" s="53">
        <v>0.01</v>
      </c>
      <c r="F8" s="53">
        <v>0.01</v>
      </c>
      <c r="G8" s="53">
        <v>0.01</v>
      </c>
      <c r="H8" s="53">
        <v>0.01</v>
      </c>
      <c r="I8" s="53">
        <v>0.01</v>
      </c>
      <c r="J8" s="53">
        <v>0.01</v>
      </c>
      <c r="K8" s="53">
        <v>0.01</v>
      </c>
      <c r="L8" s="53">
        <v>0.01</v>
      </c>
      <c r="M8" s="53">
        <v>0.01</v>
      </c>
      <c r="N8" s="53">
        <v>0.01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52" t="s">
        <v>34</v>
      </c>
      <c r="B9" s="53">
        <v>0.01</v>
      </c>
      <c r="C9" s="53">
        <v>0.01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52" t="s">
        <v>35</v>
      </c>
      <c r="B10" s="54"/>
      <c r="C10" s="54"/>
      <c r="D10" s="53">
        <v>0.02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38" t="s">
        <v>45</v>
      </c>
      <c r="P10" s="15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52" t="s">
        <v>15</v>
      </c>
      <c r="B11" s="54"/>
      <c r="C11" s="54"/>
      <c r="D11" s="53">
        <v>0.02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9" t="s">
        <v>46</v>
      </c>
      <c r="P11" s="9" t="s">
        <v>47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52" t="s">
        <v>36</v>
      </c>
      <c r="B12" s="54"/>
      <c r="C12" s="54"/>
      <c r="D12" s="53">
        <v>0.01</v>
      </c>
      <c r="E12" s="53">
        <v>0.01</v>
      </c>
      <c r="F12" s="54"/>
      <c r="G12" s="54"/>
      <c r="H12" s="54"/>
      <c r="I12" s="54"/>
      <c r="J12" s="54"/>
      <c r="K12" s="54"/>
      <c r="L12" s="54"/>
      <c r="M12" s="54"/>
      <c r="N12" s="54"/>
      <c r="O12" s="4">
        <f>SUM(B6:M21)</f>
        <v>0.5000000000000001</v>
      </c>
      <c r="P12" s="4">
        <f>SUM(N6:N21,B28:L43)</f>
        <v>0.5000000000000003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52" t="s">
        <v>37</v>
      </c>
      <c r="B13" s="54"/>
      <c r="C13" s="54"/>
      <c r="D13" s="54"/>
      <c r="E13" s="53">
        <v>0.01</v>
      </c>
      <c r="F13" s="54"/>
      <c r="G13" s="54"/>
      <c r="H13" s="54"/>
      <c r="I13" s="54"/>
      <c r="J13" s="54"/>
      <c r="K13" s="54"/>
      <c r="L13" s="54"/>
      <c r="M13" s="54"/>
      <c r="N13" s="5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52" t="s">
        <v>38</v>
      </c>
      <c r="B14" s="54"/>
      <c r="C14" s="54"/>
      <c r="D14" s="54"/>
      <c r="E14" s="53">
        <v>0.01</v>
      </c>
      <c r="F14" s="54"/>
      <c r="G14" s="54"/>
      <c r="H14" s="54"/>
      <c r="I14" s="54"/>
      <c r="J14" s="54"/>
      <c r="K14" s="54"/>
      <c r="L14" s="54"/>
      <c r="M14" s="54"/>
      <c r="N14" s="54"/>
      <c r="O14" s="4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52" t="s">
        <v>16</v>
      </c>
      <c r="B15" s="54"/>
      <c r="C15" s="54"/>
      <c r="D15" s="53">
        <v>0.01</v>
      </c>
      <c r="E15" s="53">
        <v>0.01</v>
      </c>
      <c r="F15" s="53">
        <v>0.01</v>
      </c>
      <c r="G15" s="53">
        <v>0.01</v>
      </c>
      <c r="H15" s="53">
        <v>0.01</v>
      </c>
      <c r="I15" s="53">
        <v>0.01</v>
      </c>
      <c r="J15" s="53">
        <v>0.01</v>
      </c>
      <c r="K15" s="53">
        <v>0.01</v>
      </c>
      <c r="L15" s="53">
        <v>0.01</v>
      </c>
      <c r="M15" s="53">
        <v>0.01</v>
      </c>
      <c r="N15" s="53">
        <v>0.01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52" t="s">
        <v>39</v>
      </c>
      <c r="B16" s="54"/>
      <c r="C16" s="54"/>
      <c r="D16" s="54"/>
      <c r="E16" s="54"/>
      <c r="F16" s="53">
        <v>0.0025</v>
      </c>
      <c r="G16" s="53">
        <v>0.0025</v>
      </c>
      <c r="H16" s="53">
        <v>0.0025</v>
      </c>
      <c r="I16" s="53">
        <v>0.0025</v>
      </c>
      <c r="J16" s="53">
        <v>0.0025</v>
      </c>
      <c r="K16" s="53">
        <v>0.0025</v>
      </c>
      <c r="L16" s="53">
        <v>0.0025</v>
      </c>
      <c r="M16" s="53">
        <v>0.0025</v>
      </c>
      <c r="N16" s="53">
        <v>0.005</v>
      </c>
      <c r="O16" s="1"/>
      <c r="P16" s="5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52" t="s">
        <v>40</v>
      </c>
      <c r="B17" s="54"/>
      <c r="C17" s="54"/>
      <c r="D17" s="54"/>
      <c r="E17" s="54"/>
      <c r="F17" s="53">
        <v>0.0025</v>
      </c>
      <c r="G17" s="53">
        <v>0.0025</v>
      </c>
      <c r="H17" s="53">
        <v>0.0025</v>
      </c>
      <c r="I17" s="53">
        <v>0.0025</v>
      </c>
      <c r="J17" s="53">
        <v>0.0025</v>
      </c>
      <c r="K17" s="53">
        <v>0.0025</v>
      </c>
      <c r="L17" s="53">
        <v>0.0025</v>
      </c>
      <c r="M17" s="53">
        <v>0.0025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52" t="s">
        <v>41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3">
        <v>0.005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52" t="s">
        <v>42</v>
      </c>
      <c r="B19" s="54"/>
      <c r="C19" s="54"/>
      <c r="D19" s="54"/>
      <c r="E19" s="54"/>
      <c r="F19" s="53">
        <v>0.0025</v>
      </c>
      <c r="G19" s="53">
        <v>0.0025</v>
      </c>
      <c r="H19" s="53">
        <v>0.0025</v>
      </c>
      <c r="I19" s="53">
        <v>0.0025</v>
      </c>
      <c r="J19" s="53">
        <v>0.0025</v>
      </c>
      <c r="K19" s="53">
        <v>0.0025</v>
      </c>
      <c r="L19" s="53">
        <v>0.0025</v>
      </c>
      <c r="M19" s="53">
        <v>0.0025</v>
      </c>
      <c r="N19" s="53">
        <v>0.005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52" t="s">
        <v>43</v>
      </c>
      <c r="B20" s="53">
        <v>0.05</v>
      </c>
      <c r="C20" s="52"/>
      <c r="D20" s="52"/>
      <c r="E20" s="54"/>
      <c r="F20" s="54"/>
      <c r="G20" s="54"/>
      <c r="H20" s="54"/>
      <c r="I20" s="54"/>
      <c r="J20" s="54"/>
      <c r="K20" s="54"/>
      <c r="L20" s="54"/>
      <c r="M20" s="54"/>
      <c r="N20" s="53">
        <v>0.05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52" t="s">
        <v>44</v>
      </c>
      <c r="B21" s="52"/>
      <c r="C21" s="52"/>
      <c r="D21" s="52"/>
      <c r="E21" s="54"/>
      <c r="F21" s="53">
        <v>0.0025</v>
      </c>
      <c r="G21" s="53">
        <v>0.0025</v>
      </c>
      <c r="H21" s="53">
        <v>0.0025</v>
      </c>
      <c r="I21" s="53">
        <v>0.0025</v>
      </c>
      <c r="J21" s="53">
        <v>0.0025</v>
      </c>
      <c r="K21" s="53">
        <v>0.0025</v>
      </c>
      <c r="L21" s="53">
        <v>0.0025</v>
      </c>
      <c r="M21" s="53">
        <v>0.0025</v>
      </c>
      <c r="N21" s="53">
        <v>0.0025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7" t="s">
        <v>29</v>
      </c>
      <c r="B22" s="40">
        <f>SUM(B6:B21)</f>
        <v>0.12000000000000001</v>
      </c>
      <c r="C22" s="40">
        <f aca="true" t="shared" si="0" ref="C22:N22">SUM(C6:C21)</f>
        <v>0.02</v>
      </c>
      <c r="D22" s="40">
        <f t="shared" si="0"/>
        <v>0.07</v>
      </c>
      <c r="E22" s="40">
        <f t="shared" si="0"/>
        <v>0.05</v>
      </c>
      <c r="F22" s="40">
        <f t="shared" si="0"/>
        <v>0.029999999999999995</v>
      </c>
      <c r="G22" s="40">
        <f t="shared" si="0"/>
        <v>0.029999999999999995</v>
      </c>
      <c r="H22" s="40">
        <f t="shared" si="0"/>
        <v>0.029999999999999995</v>
      </c>
      <c r="I22" s="40">
        <f t="shared" si="0"/>
        <v>0.029999999999999995</v>
      </c>
      <c r="J22" s="40">
        <f t="shared" si="0"/>
        <v>0.029999999999999995</v>
      </c>
      <c r="K22" s="40">
        <f t="shared" si="0"/>
        <v>0.029999999999999995</v>
      </c>
      <c r="L22" s="40">
        <f t="shared" si="0"/>
        <v>0.029999999999999995</v>
      </c>
      <c r="M22" s="40">
        <f t="shared" si="0"/>
        <v>0.029999999999999995</v>
      </c>
      <c r="N22" s="40">
        <f t="shared" si="0"/>
        <v>0.08750000000000001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8" t="s">
        <v>30</v>
      </c>
      <c r="B23" s="6">
        <f>ROUND($M$48*B22,2)</f>
        <v>0</v>
      </c>
      <c r="C23" s="6">
        <f>ROUND($M$48*C22,2)</f>
        <v>0</v>
      </c>
      <c r="D23" s="6">
        <f>ROUND($M$48*D22,2)</f>
        <v>0</v>
      </c>
      <c r="E23" s="6">
        <f>ROUND($M$48*E22,2)</f>
        <v>0</v>
      </c>
      <c r="F23" s="6">
        <f>ROUND($M$48*F22,2)</f>
        <v>0</v>
      </c>
      <c r="G23" s="6">
        <f>ROUND($M$48*G22,2)</f>
        <v>0</v>
      </c>
      <c r="H23" s="6">
        <f>ROUND($M$48*H22,2)</f>
        <v>0</v>
      </c>
      <c r="I23" s="6">
        <f>ROUND($M$48*I22,2)</f>
        <v>0</v>
      </c>
      <c r="J23" s="6">
        <f>ROUND($M$48*J22,2)</f>
        <v>0</v>
      </c>
      <c r="K23" s="6">
        <f>ROUND($M$48*K22,2)</f>
        <v>0</v>
      </c>
      <c r="L23" s="6">
        <f>ROUND($M$48*L22,2)</f>
        <v>0</v>
      </c>
      <c r="M23" s="6">
        <f>ROUND($M$48*M22,2)</f>
        <v>0</v>
      </c>
      <c r="N23" s="6">
        <f>ROUND($M$48*N22,2)</f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33" t="s">
        <v>0</v>
      </c>
      <c r="B26" s="2" t="s">
        <v>17</v>
      </c>
      <c r="C26" s="2" t="s">
        <v>18</v>
      </c>
      <c r="D26" s="2" t="s">
        <v>19</v>
      </c>
      <c r="E26" s="2" t="s">
        <v>20</v>
      </c>
      <c r="F26" s="2" t="s">
        <v>21</v>
      </c>
      <c r="G26" s="2" t="s">
        <v>22</v>
      </c>
      <c r="H26" s="2" t="s">
        <v>23</v>
      </c>
      <c r="I26" s="2" t="s">
        <v>24</v>
      </c>
      <c r="J26" s="2" t="s">
        <v>25</v>
      </c>
      <c r="K26" s="2" t="s">
        <v>26</v>
      </c>
      <c r="L26" s="2" t="s">
        <v>27</v>
      </c>
      <c r="M26" s="35" t="s">
        <v>28</v>
      </c>
      <c r="N26" s="35" t="s">
        <v>28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34"/>
      <c r="B27" s="39" t="s">
        <v>14</v>
      </c>
      <c r="C27" s="39" t="s">
        <v>14</v>
      </c>
      <c r="D27" s="39" t="s">
        <v>14</v>
      </c>
      <c r="E27" s="39" t="s">
        <v>14</v>
      </c>
      <c r="F27" s="39" t="s">
        <v>14</v>
      </c>
      <c r="G27" s="39" t="s">
        <v>14</v>
      </c>
      <c r="H27" s="39" t="s">
        <v>14</v>
      </c>
      <c r="I27" s="39" t="s">
        <v>14</v>
      </c>
      <c r="J27" s="39" t="s">
        <v>14</v>
      </c>
      <c r="K27" s="39" t="s">
        <v>14</v>
      </c>
      <c r="L27" s="39" t="s">
        <v>14</v>
      </c>
      <c r="M27" s="34"/>
      <c r="N27" s="3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52" t="s">
        <v>31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46">
        <f>$M$48*N28</f>
        <v>0</v>
      </c>
      <c r="N28" s="3">
        <f>SUM(B6:N6,B28:L28)</f>
        <v>0.025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52" t="s">
        <v>32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46">
        <f>$M$48*N29</f>
        <v>0</v>
      </c>
      <c r="N29" s="3">
        <f>SUM(B7:N7,B29:L29)</f>
        <v>0.025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52" t="s">
        <v>33</v>
      </c>
      <c r="B30" s="53">
        <v>0.01</v>
      </c>
      <c r="C30" s="53">
        <v>0.01</v>
      </c>
      <c r="D30" s="53">
        <v>0.01</v>
      </c>
      <c r="E30" s="53">
        <v>0.01</v>
      </c>
      <c r="F30" s="53">
        <v>0.01</v>
      </c>
      <c r="G30" s="53">
        <v>0.01</v>
      </c>
      <c r="H30" s="53">
        <v>0.01</v>
      </c>
      <c r="I30" s="53">
        <v>0.01</v>
      </c>
      <c r="J30" s="53">
        <v>0.01</v>
      </c>
      <c r="K30" s="53">
        <v>0.01</v>
      </c>
      <c r="L30" s="53">
        <v>0.01</v>
      </c>
      <c r="M30" s="46">
        <f>$M$48*N30</f>
        <v>0</v>
      </c>
      <c r="N30" s="3">
        <f>SUM(B8:N8,B30:L30)</f>
        <v>0.24000000000000007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52" t="s">
        <v>34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46">
        <f>$M$48*N31</f>
        <v>0</v>
      </c>
      <c r="N31" s="3">
        <f>SUM(B9:N9,B31:L31)</f>
        <v>0.02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52" t="s">
        <v>35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46">
        <f>$M$48*N32</f>
        <v>0</v>
      </c>
      <c r="N32" s="3">
        <f>SUM(B10:N10,B32:L32)</f>
        <v>0.02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52" t="s">
        <v>15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46">
        <f>$M$48*N33</f>
        <v>0</v>
      </c>
      <c r="N33" s="3">
        <f>SUM(B11:N11,B33:L33)</f>
        <v>0.02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52" t="s">
        <v>36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46">
        <f>$M$48*N34</f>
        <v>0</v>
      </c>
      <c r="N34" s="3">
        <f>SUM(B12:N12,B34:L34)</f>
        <v>0.02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52" t="s">
        <v>37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46">
        <f>$M$48*N35</f>
        <v>0</v>
      </c>
      <c r="N35" s="3">
        <f>SUM(B13:N13,B35:L35)</f>
        <v>0.01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52" t="s">
        <v>38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46">
        <f>$M$48*N36</f>
        <v>0</v>
      </c>
      <c r="N36" s="3">
        <f>SUM(B14:N14,B36:L36)</f>
        <v>0.01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52" t="s">
        <v>16</v>
      </c>
      <c r="B37" s="53">
        <v>0.01</v>
      </c>
      <c r="C37" s="53">
        <v>0.01</v>
      </c>
      <c r="D37" s="53">
        <v>0.01</v>
      </c>
      <c r="E37" s="53">
        <v>0.01</v>
      </c>
      <c r="F37" s="53">
        <v>0.01</v>
      </c>
      <c r="G37" s="53">
        <v>0.01</v>
      </c>
      <c r="H37" s="53">
        <v>0.01</v>
      </c>
      <c r="I37" s="53">
        <v>0.01</v>
      </c>
      <c r="J37" s="53">
        <v>0.01</v>
      </c>
      <c r="K37" s="53">
        <v>0.01</v>
      </c>
      <c r="L37" s="53">
        <v>0.01</v>
      </c>
      <c r="M37" s="46">
        <f>$M$48*N37</f>
        <v>0</v>
      </c>
      <c r="N37" s="3">
        <f>SUM(B15:N15,B37:L37)</f>
        <v>0.22000000000000006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52" t="s">
        <v>39</v>
      </c>
      <c r="B38" s="53">
        <v>0.0025</v>
      </c>
      <c r="C38" s="53">
        <v>0.0025</v>
      </c>
      <c r="D38" s="53">
        <v>0.0025</v>
      </c>
      <c r="E38" s="53">
        <v>0.0025</v>
      </c>
      <c r="F38" s="53">
        <v>0.0025</v>
      </c>
      <c r="G38" s="53">
        <v>0.0025</v>
      </c>
      <c r="H38" s="53">
        <v>0.0025</v>
      </c>
      <c r="I38" s="53">
        <v>0.0025</v>
      </c>
      <c r="J38" s="53">
        <v>0.0025</v>
      </c>
      <c r="K38" s="53">
        <v>0.0025</v>
      </c>
      <c r="L38" s="53">
        <v>0.01</v>
      </c>
      <c r="M38" s="46">
        <f>$M$48*N38</f>
        <v>0</v>
      </c>
      <c r="N38" s="3">
        <f>SUM(B16:N16,B38:L38)</f>
        <v>0.06000000000000002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52" t="s">
        <v>40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46">
        <f>$M$48*N39</f>
        <v>0</v>
      </c>
      <c r="N39" s="3">
        <f>SUM(B17:N17,B39:L39)</f>
        <v>0.02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52" t="s">
        <v>41</v>
      </c>
      <c r="B40" s="53">
        <v>0.005</v>
      </c>
      <c r="C40" s="53">
        <v>0.005</v>
      </c>
      <c r="D40" s="53">
        <v>0.005</v>
      </c>
      <c r="E40" s="53">
        <v>0.005</v>
      </c>
      <c r="F40" s="53">
        <v>0.005</v>
      </c>
      <c r="G40" s="53">
        <v>0.005</v>
      </c>
      <c r="H40" s="53">
        <v>0.005</v>
      </c>
      <c r="I40" s="53">
        <v>0.005</v>
      </c>
      <c r="J40" s="53">
        <v>0.005</v>
      </c>
      <c r="K40" s="53">
        <v>0.005</v>
      </c>
      <c r="L40" s="53">
        <v>0.01</v>
      </c>
      <c r="M40" s="46">
        <f>$M$48*N40</f>
        <v>0</v>
      </c>
      <c r="N40" s="3">
        <f>SUM(B18:N18,B40:L40)</f>
        <v>0.06499999999999999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52" t="s">
        <v>42</v>
      </c>
      <c r="B41" s="53">
        <v>0.005</v>
      </c>
      <c r="C41" s="53">
        <v>0.005</v>
      </c>
      <c r="D41" s="53">
        <v>0.005</v>
      </c>
      <c r="E41" s="53">
        <v>0.005</v>
      </c>
      <c r="F41" s="53">
        <v>0.005</v>
      </c>
      <c r="G41" s="53">
        <v>0.005</v>
      </c>
      <c r="H41" s="53">
        <v>0.005</v>
      </c>
      <c r="I41" s="53">
        <v>0.005</v>
      </c>
      <c r="J41" s="53">
        <v>0.005</v>
      </c>
      <c r="K41" s="53">
        <v>0.005</v>
      </c>
      <c r="L41" s="53">
        <v>0.01</v>
      </c>
      <c r="M41" s="46">
        <f>$M$48*N41</f>
        <v>0</v>
      </c>
      <c r="N41" s="3">
        <f>SUM(B19:N19,B41:L41)</f>
        <v>0.08499999999999999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52" t="s">
        <v>43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46">
        <f>$M$48*N42</f>
        <v>0</v>
      </c>
      <c r="N42" s="3">
        <f>SUM(B20:N20,B42:L42)</f>
        <v>0.1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52" t="s">
        <v>44</v>
      </c>
      <c r="B43" s="53">
        <v>0.005</v>
      </c>
      <c r="C43" s="53">
        <v>0.0025</v>
      </c>
      <c r="D43" s="53">
        <v>0.0025</v>
      </c>
      <c r="E43" s="53">
        <v>0.0025</v>
      </c>
      <c r="F43" s="53">
        <v>0.0025</v>
      </c>
      <c r="G43" s="53">
        <v>0.0025</v>
      </c>
      <c r="H43" s="53">
        <v>0.0025</v>
      </c>
      <c r="I43" s="53">
        <v>0.0025</v>
      </c>
      <c r="J43" s="53">
        <v>0.0025</v>
      </c>
      <c r="K43" s="53">
        <v>0.0025</v>
      </c>
      <c r="L43" s="53">
        <v>0.01</v>
      </c>
      <c r="M43" s="46">
        <f>$M$48*N43</f>
        <v>0</v>
      </c>
      <c r="N43" s="3">
        <f>SUM(B21:N21,B43:L43)</f>
        <v>0.06000000000000002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7" t="s">
        <v>29</v>
      </c>
      <c r="B44" s="40">
        <f>SUM(B28:B43)</f>
        <v>0.0375</v>
      </c>
      <c r="C44" s="40">
        <f aca="true" t="shared" si="1" ref="C44:L44">SUM(C28:C43)</f>
        <v>0.035</v>
      </c>
      <c r="D44" s="40">
        <f t="shared" si="1"/>
        <v>0.035</v>
      </c>
      <c r="E44" s="40">
        <f t="shared" si="1"/>
        <v>0.035</v>
      </c>
      <c r="F44" s="40">
        <f t="shared" si="1"/>
        <v>0.035</v>
      </c>
      <c r="G44" s="40">
        <f t="shared" si="1"/>
        <v>0.035</v>
      </c>
      <c r="H44" s="40">
        <f t="shared" si="1"/>
        <v>0.035</v>
      </c>
      <c r="I44" s="40">
        <f t="shared" si="1"/>
        <v>0.035</v>
      </c>
      <c r="J44" s="40">
        <f t="shared" si="1"/>
        <v>0.035</v>
      </c>
      <c r="K44" s="40">
        <f t="shared" si="1"/>
        <v>0.035</v>
      </c>
      <c r="L44" s="40">
        <f t="shared" si="1"/>
        <v>0.060000000000000005</v>
      </c>
      <c r="M44" s="26">
        <f>SUM(B23:N23,B45:L45)</f>
        <v>0</v>
      </c>
      <c r="N44" s="27">
        <f>SUM(N28:N43)</f>
        <v>1.0000000000000002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8" t="s">
        <v>30</v>
      </c>
      <c r="B45" s="6">
        <f>ROUND($M$48*B44,2)</f>
        <v>0</v>
      </c>
      <c r="C45" s="6">
        <f aca="true" t="shared" si="2" ref="C45:L45">ROUND($M$48*C44,2)</f>
        <v>0</v>
      </c>
      <c r="D45" s="6">
        <f t="shared" si="2"/>
        <v>0</v>
      </c>
      <c r="E45" s="6">
        <f t="shared" si="2"/>
        <v>0</v>
      </c>
      <c r="F45" s="6">
        <f t="shared" si="2"/>
        <v>0</v>
      </c>
      <c r="G45" s="6">
        <f t="shared" si="2"/>
        <v>0</v>
      </c>
      <c r="H45" s="6">
        <f t="shared" si="2"/>
        <v>0</v>
      </c>
      <c r="I45" s="6">
        <f t="shared" si="2"/>
        <v>0</v>
      </c>
      <c r="J45" s="6">
        <f t="shared" si="2"/>
        <v>0</v>
      </c>
      <c r="K45" s="6">
        <f t="shared" si="2"/>
        <v>0</v>
      </c>
      <c r="L45" s="6">
        <f t="shared" si="2"/>
        <v>0</v>
      </c>
      <c r="M45" s="26"/>
      <c r="N45" s="2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4" ht="14.25" thickBot="1">
      <c r="A47" s="10" t="s">
        <v>48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3.5">
      <c r="A48" s="11" t="s">
        <v>55</v>
      </c>
      <c r="B48" s="1"/>
      <c r="C48" s="1"/>
      <c r="D48" s="1"/>
      <c r="E48" s="1"/>
      <c r="F48" s="1"/>
      <c r="G48" s="1"/>
      <c r="H48" s="1"/>
      <c r="I48" s="1"/>
      <c r="J48" s="16" t="s">
        <v>60</v>
      </c>
      <c r="K48" s="17"/>
      <c r="L48" s="18"/>
      <c r="M48" s="22"/>
      <c r="N48" s="23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3.5" thickBot="1">
      <c r="A49" s="1"/>
      <c r="B49" s="1"/>
      <c r="C49" s="1"/>
      <c r="D49" s="1"/>
      <c r="E49" s="1"/>
      <c r="F49" s="1"/>
      <c r="G49" s="1"/>
      <c r="H49" s="1"/>
      <c r="I49" s="1"/>
      <c r="J49" s="19"/>
      <c r="K49" s="20"/>
      <c r="L49" s="21"/>
      <c r="M49" s="24"/>
      <c r="N49" s="25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>
      <c r="A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75">
      <c r="A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5:26" ht="12.75"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5:26" ht="12.75"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5:26" ht="12.75"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5:26" ht="12.75"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5:26" ht="12.75"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</sheetData>
  <sheetProtection/>
  <mergeCells count="12">
    <mergeCell ref="N26:N27"/>
    <mergeCell ref="A3:N3"/>
    <mergeCell ref="O10:P10"/>
    <mergeCell ref="J48:L49"/>
    <mergeCell ref="M48:N49"/>
    <mergeCell ref="M44:M45"/>
    <mergeCell ref="N44:N45"/>
    <mergeCell ref="A1:N1"/>
    <mergeCell ref="A2:N2"/>
    <mergeCell ref="A4:A5"/>
    <mergeCell ref="A26:A27"/>
    <mergeCell ref="M26:M27"/>
  </mergeCells>
  <printOptions/>
  <pageMargins left="0.7" right="0.7" top="0.75" bottom="0.75" header="0.3" footer="0.3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115" zoomScaleSheetLayoutView="115" zoomScalePageLayoutView="0" workbookViewId="0" topLeftCell="A10">
      <selection activeCell="H26" sqref="H26"/>
    </sheetView>
  </sheetViews>
  <sheetFormatPr defaultColWidth="9.140625" defaultRowHeight="12.75"/>
  <cols>
    <col min="1" max="1" width="47.28125" style="0" bestFit="1" customWidth="1"/>
    <col min="2" max="2" width="16.00390625" style="0" customWidth="1"/>
    <col min="3" max="3" width="12.421875" style="0" customWidth="1"/>
    <col min="4" max="4" width="18.00390625" style="0" customWidth="1"/>
  </cols>
  <sheetData>
    <row r="1" spans="1:4" ht="15.75">
      <c r="A1" s="48" t="s">
        <v>61</v>
      </c>
      <c r="B1" s="48"/>
      <c r="C1" s="48"/>
      <c r="D1" s="48"/>
    </row>
    <row r="2" spans="1:4" ht="27">
      <c r="A2" s="49" t="s">
        <v>0</v>
      </c>
      <c r="B2" s="50" t="s">
        <v>49</v>
      </c>
      <c r="C2" s="50" t="s">
        <v>50</v>
      </c>
      <c r="D2" s="50" t="s">
        <v>51</v>
      </c>
    </row>
    <row r="3" spans="1:4" ht="13.5">
      <c r="A3" s="8" t="s">
        <v>31</v>
      </c>
      <c r="B3" s="37" t="s">
        <v>52</v>
      </c>
      <c r="C3" s="12">
        <v>0.04</v>
      </c>
      <c r="D3" s="13" t="s">
        <v>53</v>
      </c>
    </row>
    <row r="4" spans="1:4" ht="13.5">
      <c r="A4" s="8" t="s">
        <v>32</v>
      </c>
      <c r="B4" s="37"/>
      <c r="C4" s="12">
        <v>0.04</v>
      </c>
      <c r="D4" s="13" t="s">
        <v>53</v>
      </c>
    </row>
    <row r="5" spans="1:4" ht="13.5">
      <c r="A5" s="8" t="s">
        <v>33</v>
      </c>
      <c r="B5" s="37"/>
      <c r="C5" s="12">
        <v>0.155</v>
      </c>
      <c r="D5" s="13" t="s">
        <v>53</v>
      </c>
    </row>
    <row r="6" spans="1:4" ht="13.5">
      <c r="A6" s="8" t="s">
        <v>34</v>
      </c>
      <c r="B6" s="37"/>
      <c r="C6" s="12">
        <v>0.05</v>
      </c>
      <c r="D6" s="13" t="s">
        <v>53</v>
      </c>
    </row>
    <row r="7" spans="1:4" ht="13.5">
      <c r="A7" s="8" t="s">
        <v>35</v>
      </c>
      <c r="B7" s="37"/>
      <c r="C7" s="12">
        <v>0.03</v>
      </c>
      <c r="D7" s="13" t="s">
        <v>53</v>
      </c>
    </row>
    <row r="8" spans="1:4" ht="13.5">
      <c r="A8" s="8" t="s">
        <v>15</v>
      </c>
      <c r="B8" s="37"/>
      <c r="C8" s="12">
        <v>0.03</v>
      </c>
      <c r="D8" s="13" t="s">
        <v>53</v>
      </c>
    </row>
    <row r="9" spans="1:4" ht="13.5">
      <c r="A9" s="8" t="s">
        <v>36</v>
      </c>
      <c r="B9" s="37"/>
      <c r="C9" s="12">
        <v>0.03</v>
      </c>
      <c r="D9" s="13" t="s">
        <v>53</v>
      </c>
    </row>
    <row r="10" spans="1:4" ht="13.5">
      <c r="A10" s="8" t="s">
        <v>37</v>
      </c>
      <c r="B10" s="37"/>
      <c r="C10" s="12">
        <v>0.01</v>
      </c>
      <c r="D10" s="13" t="s">
        <v>53</v>
      </c>
    </row>
    <row r="11" spans="1:4" ht="13.5">
      <c r="A11" s="8" t="s">
        <v>16</v>
      </c>
      <c r="B11" s="37"/>
      <c r="C11" s="12">
        <v>0.22000000000000006</v>
      </c>
      <c r="D11" s="13" t="s">
        <v>53</v>
      </c>
    </row>
    <row r="12" spans="1:4" ht="13.5">
      <c r="A12" s="8" t="s">
        <v>39</v>
      </c>
      <c r="B12" s="37"/>
      <c r="C12" s="12">
        <v>0.20000000000000004</v>
      </c>
      <c r="D12" s="13" t="s">
        <v>53</v>
      </c>
    </row>
    <row r="13" spans="1:4" ht="13.5">
      <c r="A13" s="8" t="s">
        <v>56</v>
      </c>
      <c r="B13" s="37"/>
      <c r="C13" s="12">
        <v>0.04</v>
      </c>
      <c r="D13" s="13" t="s">
        <v>53</v>
      </c>
    </row>
    <row r="14" spans="1:4" ht="13.5">
      <c r="A14" s="8" t="s">
        <v>44</v>
      </c>
      <c r="B14" s="37"/>
      <c r="C14" s="12">
        <v>0.155</v>
      </c>
      <c r="D14" s="13" t="s">
        <v>53</v>
      </c>
    </row>
    <row r="15" spans="1:4" ht="13.5">
      <c r="A15" s="55" t="s">
        <v>54</v>
      </c>
      <c r="B15" s="55"/>
      <c r="C15" s="56">
        <f>SUM(C3:C14)</f>
        <v>1.0000000000000002</v>
      </c>
      <c r="D15" s="13" t="s">
        <v>53</v>
      </c>
    </row>
    <row r="17" spans="1:4" ht="15.75">
      <c r="A17" s="48" t="s">
        <v>62</v>
      </c>
      <c r="B17" s="48"/>
      <c r="C17" s="48"/>
      <c r="D17" s="48"/>
    </row>
    <row r="18" spans="1:4" ht="27">
      <c r="A18" s="49" t="s">
        <v>0</v>
      </c>
      <c r="B18" s="50" t="s">
        <v>49</v>
      </c>
      <c r="C18" s="50" t="s">
        <v>50</v>
      </c>
      <c r="D18" s="50" t="s">
        <v>51</v>
      </c>
    </row>
    <row r="19" spans="1:4" ht="13.5">
      <c r="A19" s="52" t="s">
        <v>31</v>
      </c>
      <c r="B19" s="37" t="s">
        <v>52</v>
      </c>
      <c r="C19" s="12">
        <v>0.025</v>
      </c>
      <c r="D19" s="14" t="s">
        <v>53</v>
      </c>
    </row>
    <row r="20" spans="1:4" ht="13.5">
      <c r="A20" s="52" t="s">
        <v>32</v>
      </c>
      <c r="B20" s="37"/>
      <c r="C20" s="12">
        <v>0.025</v>
      </c>
      <c r="D20" s="14" t="s">
        <v>53</v>
      </c>
    </row>
    <row r="21" spans="1:4" ht="13.5">
      <c r="A21" s="52" t="s">
        <v>33</v>
      </c>
      <c r="B21" s="37"/>
      <c r="C21" s="12">
        <v>0.24000000000000007</v>
      </c>
      <c r="D21" s="14" t="s">
        <v>53</v>
      </c>
    </row>
    <row r="22" spans="1:4" ht="13.5">
      <c r="A22" s="52" t="s">
        <v>34</v>
      </c>
      <c r="B22" s="37"/>
      <c r="C22" s="12">
        <v>0.02</v>
      </c>
      <c r="D22" s="14" t="s">
        <v>53</v>
      </c>
    </row>
    <row r="23" spans="1:4" ht="13.5">
      <c r="A23" s="52" t="s">
        <v>35</v>
      </c>
      <c r="B23" s="37"/>
      <c r="C23" s="12">
        <v>0.02</v>
      </c>
      <c r="D23" s="14" t="s">
        <v>53</v>
      </c>
    </row>
    <row r="24" spans="1:4" ht="13.5">
      <c r="A24" s="52" t="s">
        <v>15</v>
      </c>
      <c r="B24" s="37"/>
      <c r="C24" s="12">
        <v>0.02</v>
      </c>
      <c r="D24" s="14" t="s">
        <v>53</v>
      </c>
    </row>
    <row r="25" spans="1:4" ht="13.5">
      <c r="A25" s="52" t="s">
        <v>36</v>
      </c>
      <c r="B25" s="37"/>
      <c r="C25" s="12">
        <v>0.02</v>
      </c>
      <c r="D25" s="14" t="s">
        <v>53</v>
      </c>
    </row>
    <row r="26" spans="1:4" ht="13.5">
      <c r="A26" s="52" t="s">
        <v>37</v>
      </c>
      <c r="B26" s="37"/>
      <c r="C26" s="12">
        <v>0.01</v>
      </c>
      <c r="D26" s="14" t="s">
        <v>53</v>
      </c>
    </row>
    <row r="27" spans="1:4" ht="13.5">
      <c r="A27" s="52" t="s">
        <v>38</v>
      </c>
      <c r="B27" s="37"/>
      <c r="C27" s="12">
        <v>0.01</v>
      </c>
      <c r="D27" s="14" t="s">
        <v>53</v>
      </c>
    </row>
    <row r="28" spans="1:4" ht="13.5">
      <c r="A28" s="52" t="s">
        <v>16</v>
      </c>
      <c r="B28" s="37"/>
      <c r="C28" s="12">
        <v>0.22000000000000006</v>
      </c>
      <c r="D28" s="14" t="s">
        <v>53</v>
      </c>
    </row>
    <row r="29" spans="1:4" ht="13.5">
      <c r="A29" s="52" t="s">
        <v>39</v>
      </c>
      <c r="B29" s="37"/>
      <c r="C29" s="12">
        <v>0.06000000000000002</v>
      </c>
      <c r="D29" s="14" t="s">
        <v>53</v>
      </c>
    </row>
    <row r="30" spans="1:4" ht="13.5">
      <c r="A30" s="52" t="s">
        <v>40</v>
      </c>
      <c r="B30" s="37"/>
      <c r="C30" s="12">
        <v>0.02</v>
      </c>
      <c r="D30" s="14" t="s">
        <v>53</v>
      </c>
    </row>
    <row r="31" spans="1:4" ht="13.5">
      <c r="A31" s="52" t="s">
        <v>41</v>
      </c>
      <c r="B31" s="37"/>
      <c r="C31" s="12">
        <v>0.06499999999999999</v>
      </c>
      <c r="D31" s="14" t="s">
        <v>53</v>
      </c>
    </row>
    <row r="32" spans="1:4" ht="13.5">
      <c r="A32" s="52" t="s">
        <v>42</v>
      </c>
      <c r="B32" s="37"/>
      <c r="C32" s="12">
        <v>0.08499999999999999</v>
      </c>
      <c r="D32" s="14" t="s">
        <v>53</v>
      </c>
    </row>
    <row r="33" spans="1:4" ht="13.5">
      <c r="A33" s="52" t="s">
        <v>43</v>
      </c>
      <c r="B33" s="37"/>
      <c r="C33" s="12">
        <v>0.1</v>
      </c>
      <c r="D33" s="14" t="s">
        <v>53</v>
      </c>
    </row>
    <row r="34" spans="1:4" ht="13.5">
      <c r="A34" s="52" t="s">
        <v>44</v>
      </c>
      <c r="B34" s="37"/>
      <c r="C34" s="12">
        <v>0.06000000000000002</v>
      </c>
      <c r="D34" s="14" t="s">
        <v>53</v>
      </c>
    </row>
    <row r="35" spans="1:4" ht="13.5">
      <c r="A35" s="55" t="s">
        <v>54</v>
      </c>
      <c r="B35" s="55"/>
      <c r="C35" s="56">
        <f>SUM(C19:C34)</f>
        <v>1.0000000000000002</v>
      </c>
      <c r="D35" s="14" t="s">
        <v>53</v>
      </c>
    </row>
    <row r="37" spans="1:4" ht="13.5">
      <c r="A37" s="55" t="s">
        <v>63</v>
      </c>
      <c r="B37" s="55"/>
      <c r="C37" s="57" t="s">
        <v>53</v>
      </c>
      <c r="D37" s="57"/>
    </row>
  </sheetData>
  <sheetProtection/>
  <mergeCells count="8">
    <mergeCell ref="A37:B37"/>
    <mergeCell ref="C37:D37"/>
    <mergeCell ref="A15:B15"/>
    <mergeCell ref="B3:B14"/>
    <mergeCell ref="A1:D1"/>
    <mergeCell ref="A17:D17"/>
    <mergeCell ref="B19:B34"/>
    <mergeCell ref="A35:B3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Oliva de Freiras Macea</dc:creator>
  <cp:keywords/>
  <dc:description/>
  <cp:lastModifiedBy>Markus Vinicius Trevisan</cp:lastModifiedBy>
  <cp:lastPrinted>2024-01-10T17:45:09Z</cp:lastPrinted>
  <dcterms:created xsi:type="dcterms:W3CDTF">2021-06-23T17:29:33Z</dcterms:created>
  <dcterms:modified xsi:type="dcterms:W3CDTF">2024-01-10T17:45:23Z</dcterms:modified>
  <cp:category/>
  <cp:version/>
  <cp:contentType/>
  <cp:contentStatus/>
</cp:coreProperties>
</file>