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455" windowHeight="12255" firstSheet="1" activeTab="1"/>
  </bookViews>
  <sheets>
    <sheet name="CRONOGRAMA EM PORCENTAGEM" sheetId="1" state="hidden" r:id="rId1"/>
    <sheet name="CRONOGRAMA COM VALORES" sheetId="2" r:id="rId2"/>
    <sheet name="Plan3" sheetId="3" state="hidden" r:id="rId3"/>
  </sheets>
  <definedNames>
    <definedName name="_xlnm.Print_Area" localSheetId="0">'CRONOGRAMA EM PORCENTAGEM'!$A$1:$P$87</definedName>
  </definedNames>
  <calcPr fullCalcOnLoad="1"/>
</workbook>
</file>

<file path=xl/sharedStrings.xml><?xml version="1.0" encoding="utf-8"?>
<sst xmlns="http://schemas.openxmlformats.org/spreadsheetml/2006/main" count="328" uniqueCount="141">
  <si>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</si>
  <si>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</si>
  <si>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</si>
  <si>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</si>
  <si>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</si>
  <si>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</si>
  <si>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</si>
  <si>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</si>
  <si>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</si>
  <si>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</si>
  <si>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</si>
  <si>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</si>
  <si>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ITEM</t>
  </si>
  <si>
    <t>LEVANTAMENTO CADASTRAL</t>
  </si>
  <si>
    <t>PLANTA DE SITUAÇÃO</t>
  </si>
  <si>
    <t>PLANTA DE LOCAÇÃO</t>
  </si>
  <si>
    <t>PLANTAS BAIXAS</t>
  </si>
  <si>
    <t>PLANTA DE FORRO</t>
  </si>
  <si>
    <t>PLANTA DE MADEIRAMENTO TELHADO</t>
  </si>
  <si>
    <t>PLANTA PISO/ASSOALHO</t>
  </si>
  <si>
    <t>PLANTA DOS BARROTES</t>
  </si>
  <si>
    <t>FACHADAS</t>
  </si>
  <si>
    <t>CORTES</t>
  </si>
  <si>
    <t>PLANTA DE COBERTURA</t>
  </si>
  <si>
    <t>DETALHES</t>
  </si>
  <si>
    <t>DETALHES DE ENCAIXCES</t>
  </si>
  <si>
    <t>LEVANTAMENTO HISTÓRICO-DOCUMENTAL E ICONOGRÁFICO</t>
  </si>
  <si>
    <t>2.0</t>
  </si>
  <si>
    <t>LEVANTAMENTO FOTOGRÁFICO</t>
  </si>
  <si>
    <t>MAPEAMENTO DE DANOS</t>
  </si>
  <si>
    <t>ANÁLISE DO ESTADO DE CONSERVAÇÃO</t>
  </si>
  <si>
    <t>ESTUDOS GEOTÉCNICOS</t>
  </si>
  <si>
    <t>ENSAIOS E TESTES</t>
  </si>
  <si>
    <t>ATIVIDADE/ PRODUTOS</t>
  </si>
  <si>
    <t>PROJETO DE INSTALAÇÕES HIDROSSANITÁRIAS</t>
  </si>
  <si>
    <t>ESTUDO PRELIMINAR</t>
  </si>
  <si>
    <t>PROJETO BÁSICO</t>
  </si>
  <si>
    <t>PROJETO EXECUTIVO</t>
  </si>
  <si>
    <t>PROJETO DE DRENAGEM DE ÁGUAS PLUVIAIS</t>
  </si>
  <si>
    <t>PROJETO DE INSTALAÇÕES ELÉTRICAS</t>
  </si>
  <si>
    <t>PROJETO DE INSTALAÇÕES ELETRÔNICAS, COMUNICAÇÃO E LÓGICA</t>
  </si>
  <si>
    <t>SISTEMA DE PROTEÇÃO CONTRA DESCARGAS ATMOSFÉRICAS</t>
  </si>
  <si>
    <t>PROJETO DE PREVENÇÃO E COMBATE A INCÊNDIO</t>
  </si>
  <si>
    <t>ESPECIFICAÇÃO PRELIMINAR DE MATERIAIS E SERVIÇOS</t>
  </si>
  <si>
    <t>PLANTAS GERAIS</t>
  </si>
  <si>
    <t>CORTES E ELEVAÇÕES ESQUEMÁTICOS</t>
  </si>
  <si>
    <t>PERSPECTIVAS</t>
  </si>
  <si>
    <t>MEMORIAL DESCRITIVO</t>
  </si>
  <si>
    <t>PEÇAS GRÁFICAS</t>
  </si>
  <si>
    <t>PLANILHAS ORÇAMENTÁRIAS</t>
  </si>
  <si>
    <t>PROJETO BÁSICO DE RESTAURO</t>
  </si>
  <si>
    <t>PROJETO PARA ENTRADA NA APROVAÇÃO - CONDEPHAAT/PREFEITURA/CORPO DE BOMBEIROS</t>
  </si>
  <si>
    <t>PROTOCOLO DE ENTRADA CONDEPHAAT</t>
  </si>
  <si>
    <t>PROTOCOLO DE ENTRADA PREFEITURA</t>
  </si>
  <si>
    <t>PROTOCOLO DE ENTRADA CORPO DE BOMBEIROS</t>
  </si>
  <si>
    <t>PEÇAS GRÁFICAS ESPECÍFICOS DE CADA ÓRGÃO</t>
  </si>
  <si>
    <t>PLANILHA ORÇAMENTÁRIA</t>
  </si>
  <si>
    <t>MANUAL DE CONSERVAÇÃO E USO</t>
  </si>
  <si>
    <t>PROJETO ESTRUTURAL</t>
  </si>
  <si>
    <t>ENTREGAS FINAIS</t>
  </si>
  <si>
    <t>ARTS E RRTS DE TODOS OS PROJETOS E DOCUMENTOS</t>
  </si>
  <si>
    <t>APROVAÇÕES DE CONDEPHAAT/PREFEITURA/AVCB</t>
  </si>
  <si>
    <t>COMPATIBILIZAÇÃO DE PROJETO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</si>
  <si>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</si>
  <si>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</si>
  <si>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</si>
  <si>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</si>
  <si>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</si>
  <si>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</si>
  <si>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</si>
  <si>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</si>
  <si>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</si>
  <si>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</si>
  <si>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</si>
  <si>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</si>
  <si>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</si>
  <si>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</si>
  <si>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</si>
  <si>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</si>
  <si>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</si>
  <si>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</si>
  <si>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</si>
  <si>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</si>
  <si>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</si>
  <si>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</si>
  <si>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</si>
  <si>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</si>
  <si>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</si>
  <si>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</si>
  <si>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</si>
  <si>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</si>
  <si>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</si>
  <si>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</si>
  <si>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</si>
  <si>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</si>
  <si>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</si>
  <si>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</si>
  <si>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</si>
  <si>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</si>
  <si>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</si>
  <si>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</si>
  <si>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</si>
  <si>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</si>
  <si>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</si>
  <si>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</si>
  <si>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</si>
  <si>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</si>
  <si>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</si>
  <si>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</si>
  <si>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</si>
  <si>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</si>
  <si>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</si>
  <si>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</si>
  <si>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</si>
  <si>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</si>
  <si>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</si>
  <si>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</si>
  <si>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</si>
  <si>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11.1</t>
  </si>
  <si>
    <t>11.2</t>
  </si>
  <si>
    <t>11.3</t>
  </si>
  <si>
    <t>12.1</t>
  </si>
  <si>
    <t>12.2</t>
  </si>
  <si>
    <t>12.3</t>
  </si>
  <si>
    <t>13.1</t>
  </si>
  <si>
    <t>13.2</t>
  </si>
  <si>
    <t>13.3</t>
  </si>
  <si>
    <t>14.1</t>
  </si>
  <si>
    <t>14.2</t>
  </si>
  <si>
    <t>14.3</t>
  </si>
  <si>
    <t>15.1</t>
  </si>
  <si>
    <t>15.2</t>
  </si>
  <si>
    <t>15.3</t>
  </si>
  <si>
    <t>TOTAL COM BDI</t>
  </si>
  <si>
    <t>15.4</t>
  </si>
  <si>
    <t>MÍDIAS DIGITAIS</t>
  </si>
  <si>
    <t>BDI 20%</t>
  </si>
  <si>
    <t>CRONOGRAMA FÍSICO FINANCEIRO - PROJETO EXECUTIVO DE RESTAURO CAMINHOS DO MAR</t>
  </si>
  <si>
    <t>PESO ATRIBUÍDO PARA PGTO</t>
  </si>
  <si>
    <t>TOTAL em %</t>
  </si>
  <si>
    <t>VALOR MENSAL PREVISTO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</si>
</sst>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medium"/>
      <top/>
      <bottom style="hair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/>
    </border>
    <border>
      <left style="medium"/>
      <right style="hair"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medium"/>
      <top style="thin"/>
      <bottom style="thin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8" fillId="9" borderId="10" xfId="0" applyFont="1" applyFill="1" applyBorder="1" applyAlignment="1">
      <alignment horizontal="center" vertical="center"/>
    </xf>
    <xf numFmtId="0" fontId="38" fillId="9" borderId="11" xfId="0" applyFont="1" applyFill="1" applyBorder="1" applyAlignment="1">
      <alignment horizontal="center" vertical="center"/>
    </xf>
    <xf numFmtId="0" fontId="38" fillId="9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13" xfId="0" applyFont="1" applyBorder="1" applyAlignment="1">
      <alignment/>
    </xf>
    <xf numFmtId="0" fontId="39" fillId="0" borderId="15" xfId="0" applyFont="1" applyBorder="1" applyAlignment="1">
      <alignment vertical="center" wrapText="1"/>
    </xf>
    <xf numFmtId="0" fontId="39" fillId="0" borderId="16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19" xfId="0" applyFont="1" applyFill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8" fillId="2" borderId="21" xfId="0" applyFont="1" applyFill="1" applyBorder="1" applyAlignment="1">
      <alignment horizontal="center" vertical="center"/>
    </xf>
    <xf numFmtId="0" fontId="38" fillId="2" borderId="22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8" fillId="2" borderId="18" xfId="0" applyFont="1" applyFill="1" applyBorder="1" applyAlignment="1">
      <alignment horizontal="left" vertical="center" wrapText="1"/>
    </xf>
    <xf numFmtId="43" fontId="0" fillId="0" borderId="13" xfId="0" applyNumberFormat="1" applyBorder="1" applyAlignment="1">
      <alignment/>
    </xf>
    <xf numFmtId="43" fontId="0" fillId="33" borderId="15" xfId="0" applyNumberFormat="1" applyFill="1" applyBorder="1" applyAlignment="1">
      <alignment vertical="center"/>
    </xf>
    <xf numFmtId="43" fontId="0" fillId="33" borderId="13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0" fillId="33" borderId="14" xfId="0" applyNumberFormat="1" applyFill="1" applyBorder="1" applyAlignment="1">
      <alignment/>
    </xf>
    <xf numFmtId="0" fontId="40" fillId="34" borderId="23" xfId="0" applyFont="1" applyFill="1" applyBorder="1" applyAlignment="1">
      <alignment horizontal="center" vertical="center"/>
    </xf>
    <xf numFmtId="10" fontId="0" fillId="34" borderId="23" xfId="60" applyNumberFormat="1" applyFont="1" applyFill="1" applyBorder="1" applyAlignment="1">
      <alignment horizontal="center" vertical="center"/>
    </xf>
    <xf numFmtId="43" fontId="0" fillId="34" borderId="23" xfId="60" applyFont="1" applyFill="1" applyBorder="1" applyAlignment="1">
      <alignment horizontal="center" vertical="center"/>
    </xf>
    <xf numFmtId="43" fontId="0" fillId="34" borderId="24" xfId="6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10" fontId="0" fillId="34" borderId="18" xfId="60" applyNumberFormat="1" applyFont="1" applyFill="1" applyBorder="1" applyAlignment="1">
      <alignment horizontal="center" vertical="center"/>
    </xf>
    <xf numFmtId="43" fontId="0" fillId="34" borderId="18" xfId="60" applyFont="1" applyFill="1" applyBorder="1" applyAlignment="1">
      <alignment horizontal="center" vertical="center"/>
    </xf>
    <xf numFmtId="43" fontId="0" fillId="34" borderId="25" xfId="6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10" fontId="42" fillId="35" borderId="26" xfId="60" applyNumberFormat="1" applyFont="1" applyFill="1" applyBorder="1" applyAlignment="1">
      <alignment horizontal="center" vertical="center"/>
    </xf>
    <xf numFmtId="43" fontId="42" fillId="35" borderId="26" xfId="60" applyFont="1" applyFill="1" applyBorder="1" applyAlignment="1">
      <alignment horizontal="center" vertical="center"/>
    </xf>
    <xf numFmtId="43" fontId="42" fillId="35" borderId="27" xfId="6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10" fontId="0" fillId="0" borderId="0" xfId="60" applyNumberFormat="1" applyFont="1" applyAlignment="1">
      <alignment horizontal="center" vertical="center"/>
    </xf>
    <xf numFmtId="10" fontId="38" fillId="2" borderId="19" xfId="60" applyNumberFormat="1" applyFont="1" applyFill="1" applyBorder="1" applyAlignment="1">
      <alignment horizontal="center" vertical="center"/>
    </xf>
    <xf numFmtId="10" fontId="0" fillId="0" borderId="16" xfId="49" applyNumberFormat="1" applyFont="1" applyBorder="1" applyAlignment="1">
      <alignment horizontal="center" vertical="center"/>
    </xf>
    <xf numFmtId="10" fontId="0" fillId="0" borderId="16" xfId="60" applyNumberFormat="1" applyFont="1" applyBorder="1" applyAlignment="1">
      <alignment horizontal="center" vertical="center"/>
    </xf>
    <xf numFmtId="10" fontId="0" fillId="0" borderId="0" xfId="60" applyNumberFormat="1" applyFont="1" applyBorder="1" applyAlignment="1">
      <alignment horizontal="center" vertical="center"/>
    </xf>
    <xf numFmtId="0" fontId="38" fillId="2" borderId="19" xfId="0" applyFont="1" applyFill="1" applyBorder="1" applyAlignment="1">
      <alignment horizontal="left" vertical="center"/>
    </xf>
    <xf numFmtId="0" fontId="39" fillId="0" borderId="16" xfId="0" applyFont="1" applyBorder="1" applyAlignment="1">
      <alignment/>
    </xf>
    <xf numFmtId="0" fontId="38" fillId="2" borderId="19" xfId="0" applyFont="1" applyFill="1" applyBorder="1" applyAlignment="1">
      <alignment horizontal="left" vertical="center" wrapText="1"/>
    </xf>
    <xf numFmtId="10" fontId="38" fillId="9" borderId="11" xfId="60" applyNumberFormat="1" applyFont="1" applyFill="1" applyBorder="1" applyAlignment="1">
      <alignment horizontal="center" vertical="center" wrapText="1"/>
    </xf>
    <xf numFmtId="0" fontId="40" fillId="34" borderId="28" xfId="0" applyFont="1" applyFill="1" applyBorder="1" applyAlignment="1">
      <alignment horizontal="center" vertical="center"/>
    </xf>
    <xf numFmtId="43" fontId="0" fillId="34" borderId="29" xfId="60" applyFont="1" applyFill="1" applyBorder="1" applyAlignment="1">
      <alignment horizontal="center" vertical="center"/>
    </xf>
    <xf numFmtId="164" fontId="0" fillId="34" borderId="18" xfId="60" applyNumberFormat="1" applyFont="1" applyFill="1" applyBorder="1" applyAlignment="1">
      <alignment horizontal="center" vertical="center"/>
    </xf>
    <xf numFmtId="164" fontId="42" fillId="35" borderId="26" xfId="60" applyNumberFormat="1" applyFont="1" applyFill="1" applyBorder="1" applyAlignment="1">
      <alignment horizontal="center" vertical="center"/>
    </xf>
    <xf numFmtId="10" fontId="0" fillId="34" borderId="24" xfId="60" applyNumberFormat="1" applyFont="1" applyFill="1" applyBorder="1" applyAlignment="1">
      <alignment horizontal="center" vertical="center"/>
    </xf>
    <xf numFmtId="0" fontId="40" fillId="34" borderId="30" xfId="0" applyFont="1" applyFill="1" applyBorder="1" applyAlignment="1">
      <alignment horizontal="center" vertical="center"/>
    </xf>
    <xf numFmtId="0" fontId="40" fillId="34" borderId="23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1" fillId="35" borderId="31" xfId="0" applyFont="1" applyFill="1" applyBorder="1" applyAlignment="1">
      <alignment horizontal="center" vertical="center"/>
    </xf>
    <xf numFmtId="0" fontId="41" fillId="35" borderId="26" xfId="0" applyFont="1" applyFill="1" applyBorder="1" applyAlignment="1">
      <alignment horizontal="center" vertical="center"/>
    </xf>
    <xf numFmtId="0" fontId="43" fillId="9" borderId="32" xfId="0" applyFont="1" applyFill="1" applyBorder="1" applyAlignment="1">
      <alignment horizontal="center" vertical="center"/>
    </xf>
    <xf numFmtId="0" fontId="43" fillId="9" borderId="33" xfId="0" applyFont="1" applyFill="1" applyBorder="1" applyAlignment="1">
      <alignment horizontal="center" vertical="center"/>
    </xf>
    <xf numFmtId="0" fontId="43" fillId="9" borderId="34" xfId="0" applyFont="1" applyFill="1" applyBorder="1" applyAlignment="1">
      <alignment horizontal="center" vertical="center"/>
    </xf>
    <xf numFmtId="0" fontId="43" fillId="9" borderId="35" xfId="0" applyFont="1" applyFill="1" applyBorder="1" applyAlignment="1">
      <alignment horizontal="center" vertical="center"/>
    </xf>
    <xf numFmtId="0" fontId="43" fillId="9" borderId="36" xfId="0" applyFont="1" applyFill="1" applyBorder="1" applyAlignment="1">
      <alignment horizontal="center" vertical="center"/>
    </xf>
    <xf numFmtId="0" fontId="43" fillId="9" borderId="3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180975</xdr:rowOff>
    </xdr:from>
    <xdr:to>
      <xdr:col>1</xdr:col>
      <xdr:colOff>2190750</xdr:colOff>
      <xdr:row>7</xdr:row>
      <xdr:rowOff>66675</xdr:rowOff>
    </xdr:to>
    <xdr:pic>
      <xdr:nvPicPr>
        <xdr:cNvPr id="1" name="Imagem 1" descr="Fundacao Florestal Colorido peque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8097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1</xdr:row>
      <xdr:rowOff>95250</xdr:rowOff>
    </xdr:from>
    <xdr:to>
      <xdr:col>16</xdr:col>
      <xdr:colOff>28575</xdr:colOff>
      <xdr:row>6</xdr:row>
      <xdr:rowOff>38100</xdr:rowOff>
    </xdr:to>
    <xdr:pic>
      <xdr:nvPicPr>
        <xdr:cNvPr id="2" name="Imagem 2" descr="ituting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6050" y="285750"/>
          <a:ext cx="3686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</xdr:row>
      <xdr:rowOff>9525</xdr:rowOff>
    </xdr:from>
    <xdr:to>
      <xdr:col>1</xdr:col>
      <xdr:colOff>1685925</xdr:colOff>
      <xdr:row>6</xdr:row>
      <xdr:rowOff>123825</xdr:rowOff>
    </xdr:to>
    <xdr:pic>
      <xdr:nvPicPr>
        <xdr:cNvPr id="1" name="Imagem 1" descr="Fundacao Florestal Colorido pequen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952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581025</xdr:colOff>
      <xdr:row>1</xdr:row>
      <xdr:rowOff>95250</xdr:rowOff>
    </xdr:from>
    <xdr:to>
      <xdr:col>14</xdr:col>
      <xdr:colOff>533400</xdr:colOff>
      <xdr:row>6</xdr:row>
      <xdr:rowOff>38100</xdr:rowOff>
    </xdr:to>
    <xdr:pic>
      <xdr:nvPicPr>
        <xdr:cNvPr id="2" name="Imagem 2" descr="ituting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16050" y="285750"/>
          <a:ext cx="2495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88"/>
  <sheetViews>
    <sheetView zoomScale="70" zoomScaleNormal="70" zoomScalePageLayoutView="0" workbookViewId="0" topLeftCell="A73">
      <selection activeCell="M35" sqref="M35"/>
    </sheetView>
  </sheetViews>
  <sheetFormatPr defaultColWidth="9.140625" defaultRowHeight="15"/>
  <cols>
    <col min="2" max="2" width="59.57421875" style="0" customWidth="1"/>
    <col min="3" max="3" width="25.7109375" style="0" customWidth="1"/>
    <col min="4" max="4" width="19.57421875" style="43" customWidth="1"/>
    <col min="5" max="16" width="12.7109375" style="0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1:16" ht="15">
      <c r="A9" s="63" t="s">
        <v>137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1:16" ht="15.75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s="2" customFormat="1" ht="48" customHeight="1" thickBot="1">
      <c r="A11" s="3" t="s">
        <v>12</v>
      </c>
      <c r="B11" s="4" t="s">
        <v>33</v>
      </c>
      <c r="C11" s="4"/>
      <c r="D11" s="51" t="s">
        <v>138</v>
      </c>
      <c r="E11" s="4" t="s">
        <v>0</v>
      </c>
      <c r="F11" s="4" t="s">
        <v>1</v>
      </c>
      <c r="G11" s="4" t="s">
        <v>2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  <c r="O11" s="4" t="s">
        <v>10</v>
      </c>
      <c r="P11" s="5" t="s">
        <v>11</v>
      </c>
    </row>
    <row r="12" spans="1:16" s="2" customFormat="1" ht="24.75" customHeight="1">
      <c r="A12" s="18" t="s">
        <v>27</v>
      </c>
      <c r="B12" s="14" t="s">
        <v>13</v>
      </c>
      <c r="C12" s="48"/>
      <c r="D12" s="44">
        <f>SUM(D13:D24)</f>
        <v>0.07919999999999999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9"/>
    </row>
    <row r="13" spans="1:16" s="1" customFormat="1" ht="19.5" customHeight="1">
      <c r="A13" s="16" t="s">
        <v>76</v>
      </c>
      <c r="B13" s="10" t="s">
        <v>14</v>
      </c>
      <c r="C13" s="11"/>
      <c r="D13" s="45">
        <v>0.0066</v>
      </c>
      <c r="E13" s="24"/>
      <c r="F13" s="24">
        <v>0.66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9.5" customHeight="1">
      <c r="A14" s="16" t="s">
        <v>77</v>
      </c>
      <c r="B14" s="6" t="s">
        <v>15</v>
      </c>
      <c r="C14" s="11"/>
      <c r="D14" s="45">
        <v>0.0066</v>
      </c>
      <c r="E14" s="25"/>
      <c r="F14" s="25">
        <v>0.66</v>
      </c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9.5" customHeight="1">
      <c r="A15" s="16" t="s">
        <v>78</v>
      </c>
      <c r="B15" s="6" t="s">
        <v>16</v>
      </c>
      <c r="C15" s="11"/>
      <c r="D15" s="45">
        <v>0.0066</v>
      </c>
      <c r="E15" s="7"/>
      <c r="F15" s="25"/>
      <c r="G15" s="25">
        <v>0.66</v>
      </c>
      <c r="H15" s="7"/>
      <c r="I15" s="7"/>
      <c r="J15" s="7"/>
      <c r="K15" s="7"/>
      <c r="L15" s="7"/>
      <c r="M15" s="7"/>
      <c r="N15" s="7"/>
      <c r="O15" s="7"/>
      <c r="P15" s="8"/>
    </row>
    <row r="16" spans="1:16" ht="19.5" customHeight="1">
      <c r="A16" s="16" t="s">
        <v>79</v>
      </c>
      <c r="B16" s="6" t="s">
        <v>17</v>
      </c>
      <c r="C16" s="11"/>
      <c r="D16" s="45">
        <v>0.0066</v>
      </c>
      <c r="E16" s="7"/>
      <c r="F16" s="25"/>
      <c r="G16" s="25">
        <v>0.66</v>
      </c>
      <c r="H16" s="7"/>
      <c r="I16" s="7"/>
      <c r="J16" s="7"/>
      <c r="K16" s="7"/>
      <c r="L16" s="7"/>
      <c r="M16" s="7"/>
      <c r="N16" s="7"/>
      <c r="O16" s="7"/>
      <c r="P16" s="8"/>
    </row>
    <row r="17" spans="1:16" ht="19.5" customHeight="1">
      <c r="A17" s="16" t="s">
        <v>80</v>
      </c>
      <c r="B17" s="6" t="s">
        <v>18</v>
      </c>
      <c r="C17" s="11"/>
      <c r="D17" s="45">
        <v>0.0066</v>
      </c>
      <c r="E17" s="7"/>
      <c r="F17" s="25"/>
      <c r="G17" s="25">
        <v>0.66</v>
      </c>
      <c r="H17" s="7"/>
      <c r="I17" s="7"/>
      <c r="J17" s="7"/>
      <c r="K17" s="7"/>
      <c r="L17" s="7"/>
      <c r="M17" s="7"/>
      <c r="N17" s="7"/>
      <c r="O17" s="7"/>
      <c r="P17" s="8"/>
    </row>
    <row r="18" spans="1:16" ht="19.5" customHeight="1">
      <c r="A18" s="16" t="s">
        <v>81</v>
      </c>
      <c r="B18" s="6" t="s">
        <v>19</v>
      </c>
      <c r="C18" s="11"/>
      <c r="D18" s="45">
        <v>0.0066</v>
      </c>
      <c r="E18" s="7"/>
      <c r="F18" s="25"/>
      <c r="G18" s="25">
        <v>0.66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 ht="19.5" customHeight="1">
      <c r="A19" s="16" t="s">
        <v>82</v>
      </c>
      <c r="B19" s="6" t="s">
        <v>20</v>
      </c>
      <c r="C19" s="11"/>
      <c r="D19" s="45">
        <v>0.0066</v>
      </c>
      <c r="E19" s="7"/>
      <c r="F19" s="7"/>
      <c r="G19" s="25">
        <v>0.66</v>
      </c>
      <c r="H19" s="7"/>
      <c r="I19" s="7"/>
      <c r="J19" s="7"/>
      <c r="K19" s="7"/>
      <c r="L19" s="7"/>
      <c r="M19" s="7"/>
      <c r="N19" s="7"/>
      <c r="O19" s="7"/>
      <c r="P19" s="8"/>
    </row>
    <row r="20" spans="1:16" ht="19.5" customHeight="1">
      <c r="A20" s="16" t="s">
        <v>83</v>
      </c>
      <c r="B20" s="6" t="s">
        <v>21</v>
      </c>
      <c r="C20" s="11"/>
      <c r="D20" s="45">
        <v>0.0066</v>
      </c>
      <c r="E20" s="7"/>
      <c r="F20" s="7"/>
      <c r="G20" s="25">
        <v>0.66</v>
      </c>
      <c r="H20" s="7"/>
      <c r="I20" s="7"/>
      <c r="J20" s="7"/>
      <c r="K20" s="7"/>
      <c r="L20" s="7"/>
      <c r="M20" s="7"/>
      <c r="N20" s="7"/>
      <c r="O20" s="7"/>
      <c r="P20" s="8"/>
    </row>
    <row r="21" spans="1:16" ht="19.5" customHeight="1">
      <c r="A21" s="16" t="s">
        <v>84</v>
      </c>
      <c r="B21" s="6" t="s">
        <v>22</v>
      </c>
      <c r="C21" s="11"/>
      <c r="D21" s="45">
        <v>0.0066</v>
      </c>
      <c r="E21" s="7"/>
      <c r="F21" s="7"/>
      <c r="G21" s="25">
        <v>0.66</v>
      </c>
      <c r="H21" s="7"/>
      <c r="I21" s="7"/>
      <c r="J21" s="7"/>
      <c r="K21" s="7"/>
      <c r="L21" s="7"/>
      <c r="M21" s="7"/>
      <c r="N21" s="7"/>
      <c r="O21" s="7"/>
      <c r="P21" s="8"/>
    </row>
    <row r="22" spans="1:16" ht="19.5" customHeight="1">
      <c r="A22" s="16" t="s">
        <v>85</v>
      </c>
      <c r="B22" s="6" t="s">
        <v>23</v>
      </c>
      <c r="C22" s="11"/>
      <c r="D22" s="45">
        <v>0.0066</v>
      </c>
      <c r="E22" s="7"/>
      <c r="F22" s="7"/>
      <c r="G22" s="25">
        <v>0.66</v>
      </c>
      <c r="H22" s="7"/>
      <c r="I22" s="7"/>
      <c r="J22" s="7"/>
      <c r="K22" s="7"/>
      <c r="L22" s="7"/>
      <c r="M22" s="7"/>
      <c r="N22" s="7"/>
      <c r="O22" s="7"/>
      <c r="P22" s="8"/>
    </row>
    <row r="23" spans="1:16" ht="19.5" customHeight="1">
      <c r="A23" s="16" t="s">
        <v>86</v>
      </c>
      <c r="B23" s="6" t="s">
        <v>24</v>
      </c>
      <c r="C23" s="11"/>
      <c r="D23" s="45">
        <v>0.0066</v>
      </c>
      <c r="E23" s="7"/>
      <c r="F23" s="7"/>
      <c r="G23" s="25">
        <v>0.66</v>
      </c>
      <c r="H23" s="7"/>
      <c r="I23" s="7"/>
      <c r="J23" s="7"/>
      <c r="K23" s="7"/>
      <c r="L23" s="7"/>
      <c r="M23" s="7"/>
      <c r="N23" s="7"/>
      <c r="O23" s="7"/>
      <c r="P23" s="8"/>
    </row>
    <row r="24" spans="1:16" ht="19.5" customHeight="1">
      <c r="A24" s="16" t="s">
        <v>87</v>
      </c>
      <c r="B24" s="6" t="s">
        <v>25</v>
      </c>
      <c r="C24" s="11"/>
      <c r="D24" s="45">
        <v>0.0066</v>
      </c>
      <c r="E24" s="7"/>
      <c r="F24" s="7"/>
      <c r="G24" s="25">
        <v>0.66</v>
      </c>
      <c r="H24" s="7"/>
      <c r="I24" s="7"/>
      <c r="J24" s="7"/>
      <c r="K24" s="7"/>
      <c r="L24" s="7"/>
      <c r="M24" s="7"/>
      <c r="N24" s="7"/>
      <c r="O24" s="7"/>
      <c r="P24" s="8"/>
    </row>
    <row r="25" spans="1:16" s="2" customFormat="1" ht="24.75" customHeight="1">
      <c r="A25" s="18" t="s">
        <v>63</v>
      </c>
      <c r="B25" s="14" t="s">
        <v>26</v>
      </c>
      <c r="C25" s="48"/>
      <c r="D25" s="44">
        <f>SUM(D26:D30)</f>
        <v>0.0793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"/>
    </row>
    <row r="26" spans="1:16" ht="19.5" customHeight="1">
      <c r="A26" s="16" t="s">
        <v>88</v>
      </c>
      <c r="B26" s="9" t="s">
        <v>28</v>
      </c>
      <c r="C26" s="49"/>
      <c r="D26" s="46">
        <v>0.0393</v>
      </c>
      <c r="E26" s="25">
        <v>3.93</v>
      </c>
      <c r="F26" s="23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19.5" customHeight="1">
      <c r="A27" s="16" t="s">
        <v>89</v>
      </c>
      <c r="B27" s="9" t="s">
        <v>29</v>
      </c>
      <c r="C27" s="49"/>
      <c r="D27" s="46">
        <v>0.01</v>
      </c>
      <c r="E27" s="25"/>
      <c r="F27" s="25"/>
      <c r="G27" s="25">
        <v>1</v>
      </c>
      <c r="H27" s="7"/>
      <c r="I27" s="7"/>
      <c r="J27" s="7"/>
      <c r="K27" s="7"/>
      <c r="L27" s="7"/>
      <c r="M27" s="7"/>
      <c r="N27" s="7"/>
      <c r="O27" s="7"/>
      <c r="P27" s="8"/>
    </row>
    <row r="28" spans="1:16" ht="19.5" customHeight="1">
      <c r="A28" s="16" t="s">
        <v>90</v>
      </c>
      <c r="B28" s="9" t="s">
        <v>30</v>
      </c>
      <c r="C28" s="49"/>
      <c r="D28" s="46">
        <v>0.01</v>
      </c>
      <c r="E28" s="7"/>
      <c r="F28" s="25"/>
      <c r="G28" s="25">
        <v>1</v>
      </c>
      <c r="H28" s="7"/>
      <c r="I28" s="7"/>
      <c r="J28" s="7"/>
      <c r="K28" s="7"/>
      <c r="L28" s="7"/>
      <c r="M28" s="7"/>
      <c r="N28" s="7"/>
      <c r="O28" s="7"/>
      <c r="P28" s="8"/>
    </row>
    <row r="29" spans="1:16" ht="19.5" customHeight="1">
      <c r="A29" s="16" t="s">
        <v>91</v>
      </c>
      <c r="B29" s="9" t="s">
        <v>31</v>
      </c>
      <c r="C29" s="49"/>
      <c r="D29" s="46">
        <v>0.01</v>
      </c>
      <c r="E29" s="7"/>
      <c r="F29" s="25"/>
      <c r="G29" s="25">
        <v>1</v>
      </c>
      <c r="H29" s="7"/>
      <c r="I29" s="7"/>
      <c r="J29" s="7"/>
      <c r="K29" s="7"/>
      <c r="L29" s="7"/>
      <c r="M29" s="7"/>
      <c r="N29" s="7"/>
      <c r="O29" s="7"/>
      <c r="P29" s="8"/>
    </row>
    <row r="30" spans="1:16" ht="19.5" customHeight="1">
      <c r="A30" s="16" t="s">
        <v>92</v>
      </c>
      <c r="B30" s="9" t="s">
        <v>32</v>
      </c>
      <c r="C30" s="49"/>
      <c r="D30" s="46">
        <v>0.01</v>
      </c>
      <c r="E30" s="25"/>
      <c r="F30" s="25"/>
      <c r="G30" s="25">
        <v>1</v>
      </c>
      <c r="H30" s="7"/>
      <c r="I30" s="7"/>
      <c r="J30" s="7"/>
      <c r="K30" s="7"/>
      <c r="L30" s="7"/>
      <c r="M30" s="7"/>
      <c r="N30" s="7"/>
      <c r="O30" s="7"/>
      <c r="P30" s="8"/>
    </row>
    <row r="31" spans="1:16" s="2" customFormat="1" ht="24.75" customHeight="1">
      <c r="A31" s="18" t="s">
        <v>64</v>
      </c>
      <c r="B31" s="14" t="s">
        <v>35</v>
      </c>
      <c r="C31" s="48"/>
      <c r="D31" s="44">
        <f>SUM(D32:D35)</f>
        <v>0.1648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9"/>
    </row>
    <row r="32" spans="1:16" ht="19.5" customHeight="1">
      <c r="A32" s="16" t="s">
        <v>93</v>
      </c>
      <c r="B32" s="9" t="s">
        <v>43</v>
      </c>
      <c r="C32" s="49"/>
      <c r="D32" s="46">
        <v>0.0412</v>
      </c>
      <c r="E32" s="7"/>
      <c r="F32" s="7"/>
      <c r="G32" s="7"/>
      <c r="H32" s="25"/>
      <c r="I32" s="25">
        <v>4.12</v>
      </c>
      <c r="J32" s="26"/>
      <c r="K32" s="7"/>
      <c r="L32" s="7"/>
      <c r="M32" s="7"/>
      <c r="N32" s="7"/>
      <c r="O32" s="7"/>
      <c r="P32" s="8"/>
    </row>
    <row r="33" spans="1:16" ht="19.5" customHeight="1">
      <c r="A33" s="16" t="s">
        <v>94</v>
      </c>
      <c r="B33" s="9" t="s">
        <v>44</v>
      </c>
      <c r="C33" s="49"/>
      <c r="D33" s="46">
        <v>0.0412</v>
      </c>
      <c r="E33" s="7"/>
      <c r="F33" s="7"/>
      <c r="G33" s="7"/>
      <c r="H33" s="25"/>
      <c r="I33" s="25">
        <v>4.12</v>
      </c>
      <c r="J33" s="26"/>
      <c r="K33" s="7"/>
      <c r="L33" s="7"/>
      <c r="M33" s="7"/>
      <c r="N33" s="7"/>
      <c r="O33" s="7"/>
      <c r="P33" s="8"/>
    </row>
    <row r="34" spans="1:16" ht="19.5" customHeight="1">
      <c r="A34" s="16" t="s">
        <v>95</v>
      </c>
      <c r="B34" s="9" t="s">
        <v>45</v>
      </c>
      <c r="C34" s="49"/>
      <c r="D34" s="46">
        <v>0.0412</v>
      </c>
      <c r="E34" s="7"/>
      <c r="F34" s="7"/>
      <c r="G34" s="7"/>
      <c r="H34" s="25"/>
      <c r="I34" s="25">
        <v>4.12</v>
      </c>
      <c r="J34" s="26"/>
      <c r="K34" s="7"/>
      <c r="L34" s="7"/>
      <c r="M34" s="7"/>
      <c r="N34" s="7"/>
      <c r="O34" s="7"/>
      <c r="P34" s="8"/>
    </row>
    <row r="35" spans="1:16" ht="19.5" customHeight="1">
      <c r="A35" s="16" t="s">
        <v>96</v>
      </c>
      <c r="B35" s="9" t="s">
        <v>46</v>
      </c>
      <c r="C35" s="49"/>
      <c r="D35" s="46">
        <v>0.0412</v>
      </c>
      <c r="E35" s="7"/>
      <c r="F35" s="7"/>
      <c r="G35" s="7"/>
      <c r="H35" s="25"/>
      <c r="I35" s="25">
        <v>4.12</v>
      </c>
      <c r="J35" s="26"/>
      <c r="K35" s="7"/>
      <c r="L35" s="7"/>
      <c r="M35" s="7"/>
      <c r="N35" s="7"/>
      <c r="O35" s="7"/>
      <c r="P35" s="8"/>
    </row>
    <row r="36" spans="1:16" s="2" customFormat="1" ht="24.75" customHeight="1">
      <c r="A36" s="18" t="s">
        <v>65</v>
      </c>
      <c r="B36" s="14" t="s">
        <v>50</v>
      </c>
      <c r="C36" s="48"/>
      <c r="D36" s="44">
        <f>SUM(D37:D39)</f>
        <v>0.1605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</row>
    <row r="37" spans="1:16" ht="19.5" customHeight="1">
      <c r="A37" s="16" t="s">
        <v>97</v>
      </c>
      <c r="B37" s="9" t="s">
        <v>47</v>
      </c>
      <c r="C37" s="49"/>
      <c r="D37" s="46">
        <v>0.0535</v>
      </c>
      <c r="E37" s="7"/>
      <c r="F37" s="7"/>
      <c r="G37" s="7"/>
      <c r="H37" s="7"/>
      <c r="I37" s="7"/>
      <c r="J37" s="25"/>
      <c r="K37" s="25"/>
      <c r="L37" s="25">
        <v>5.35</v>
      </c>
      <c r="M37" s="7"/>
      <c r="N37" s="7"/>
      <c r="O37" s="7"/>
      <c r="P37" s="8"/>
    </row>
    <row r="38" spans="1:16" ht="19.5" customHeight="1">
      <c r="A38" s="16" t="s">
        <v>98</v>
      </c>
      <c r="B38" s="9" t="s">
        <v>48</v>
      </c>
      <c r="C38" s="49"/>
      <c r="D38" s="46">
        <v>0.0535</v>
      </c>
      <c r="E38" s="7"/>
      <c r="F38" s="7"/>
      <c r="G38" s="7"/>
      <c r="H38" s="7"/>
      <c r="I38" s="7"/>
      <c r="J38" s="25"/>
      <c r="K38" s="25"/>
      <c r="L38" s="25">
        <v>5.35</v>
      </c>
      <c r="M38" s="7"/>
      <c r="N38" s="7"/>
      <c r="O38" s="7"/>
      <c r="P38" s="8"/>
    </row>
    <row r="39" spans="1:16" ht="19.5" customHeight="1">
      <c r="A39" s="16" t="s">
        <v>99</v>
      </c>
      <c r="B39" s="9" t="s">
        <v>49</v>
      </c>
      <c r="C39" s="49"/>
      <c r="D39" s="46">
        <v>0.0535</v>
      </c>
      <c r="E39" s="7"/>
      <c r="F39" s="7"/>
      <c r="G39" s="7"/>
      <c r="H39" s="7"/>
      <c r="I39" s="7"/>
      <c r="J39" s="25"/>
      <c r="K39" s="25"/>
      <c r="L39" s="25">
        <v>5.35</v>
      </c>
      <c r="M39" s="7"/>
      <c r="N39" s="7"/>
      <c r="O39" s="7"/>
      <c r="P39" s="8"/>
    </row>
    <row r="40" spans="1:16" s="2" customFormat="1" ht="42.75" customHeight="1">
      <c r="A40" s="18" t="s">
        <v>66</v>
      </c>
      <c r="B40" s="22" t="s">
        <v>51</v>
      </c>
      <c r="C40" s="50"/>
      <c r="D40" s="44">
        <f>SUM(D41:D45)</f>
        <v>0.0285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9"/>
    </row>
    <row r="41" spans="1:16" ht="19.5" customHeight="1">
      <c r="A41" s="16" t="s">
        <v>100</v>
      </c>
      <c r="B41" s="9" t="s">
        <v>55</v>
      </c>
      <c r="C41" s="49"/>
      <c r="D41" s="46">
        <v>0.0057</v>
      </c>
      <c r="E41" s="7"/>
      <c r="F41" s="7"/>
      <c r="G41" s="7"/>
      <c r="H41" s="7"/>
      <c r="I41" s="7"/>
      <c r="J41" s="7"/>
      <c r="K41" s="7"/>
      <c r="L41" s="25">
        <v>0.57</v>
      </c>
      <c r="M41" s="7"/>
      <c r="N41" s="7"/>
      <c r="O41" s="7"/>
      <c r="P41" s="8"/>
    </row>
    <row r="42" spans="1:16" ht="19.5" customHeight="1">
      <c r="A42" s="16" t="s">
        <v>101</v>
      </c>
      <c r="B42" s="9" t="s">
        <v>47</v>
      </c>
      <c r="C42" s="49"/>
      <c r="D42" s="46">
        <v>0.0057</v>
      </c>
      <c r="E42" s="7"/>
      <c r="F42" s="7"/>
      <c r="G42" s="7"/>
      <c r="H42" s="7"/>
      <c r="I42" s="7"/>
      <c r="J42" s="7"/>
      <c r="K42" s="7"/>
      <c r="L42" s="25">
        <v>0.57</v>
      </c>
      <c r="M42" s="7"/>
      <c r="N42" s="7"/>
      <c r="O42" s="7"/>
      <c r="P42" s="8"/>
    </row>
    <row r="43" spans="1:16" ht="19.5" customHeight="1">
      <c r="A43" s="16" t="s">
        <v>102</v>
      </c>
      <c r="B43" s="9" t="s">
        <v>52</v>
      </c>
      <c r="C43" s="49"/>
      <c r="D43" s="46">
        <v>0.0057</v>
      </c>
      <c r="E43" s="7"/>
      <c r="F43" s="7"/>
      <c r="G43" s="7"/>
      <c r="H43" s="7"/>
      <c r="I43" s="7"/>
      <c r="J43" s="7"/>
      <c r="K43" s="7"/>
      <c r="L43" s="25">
        <v>0.57</v>
      </c>
      <c r="M43" s="7"/>
      <c r="N43" s="7"/>
      <c r="O43" s="7"/>
      <c r="P43" s="8"/>
    </row>
    <row r="44" spans="1:16" ht="19.5" customHeight="1">
      <c r="A44" s="16" t="s">
        <v>103</v>
      </c>
      <c r="B44" s="9" t="s">
        <v>53</v>
      </c>
      <c r="C44" s="49"/>
      <c r="D44" s="46">
        <v>0.0057</v>
      </c>
      <c r="E44" s="7"/>
      <c r="F44" s="7"/>
      <c r="G44" s="7"/>
      <c r="H44" s="7"/>
      <c r="I44" s="7"/>
      <c r="J44" s="7"/>
      <c r="K44" s="7"/>
      <c r="L44" s="25">
        <v>0.57</v>
      </c>
      <c r="M44" s="7"/>
      <c r="N44" s="7"/>
      <c r="O44" s="7"/>
      <c r="P44" s="8"/>
    </row>
    <row r="45" spans="1:16" ht="19.5" customHeight="1">
      <c r="A45" s="16" t="s">
        <v>104</v>
      </c>
      <c r="B45" s="9" t="s">
        <v>54</v>
      </c>
      <c r="C45" s="49"/>
      <c r="D45" s="46">
        <v>0.0057</v>
      </c>
      <c r="E45" s="7"/>
      <c r="F45" s="7"/>
      <c r="G45" s="7"/>
      <c r="H45" s="7"/>
      <c r="I45" s="7"/>
      <c r="J45" s="7"/>
      <c r="K45" s="7"/>
      <c r="L45" s="25">
        <v>0.57</v>
      </c>
      <c r="M45" s="7"/>
      <c r="N45" s="7"/>
      <c r="O45" s="7"/>
      <c r="P45" s="8"/>
    </row>
    <row r="46" spans="1:16" s="2" customFormat="1" ht="24.75" customHeight="1">
      <c r="A46" s="18" t="s">
        <v>67</v>
      </c>
      <c r="B46" s="14" t="s">
        <v>37</v>
      </c>
      <c r="C46" s="48"/>
      <c r="D46" s="44">
        <f>SUM(D47:D50)</f>
        <v>0.1348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9"/>
    </row>
    <row r="47" spans="1:16" ht="19.5" customHeight="1">
      <c r="A47" s="16" t="s">
        <v>105</v>
      </c>
      <c r="B47" s="9" t="s">
        <v>47</v>
      </c>
      <c r="C47" s="49"/>
      <c r="D47" s="46">
        <v>0.0337</v>
      </c>
      <c r="E47" s="7"/>
      <c r="F47" s="7"/>
      <c r="G47" s="7"/>
      <c r="H47" s="7"/>
      <c r="I47" s="7"/>
      <c r="J47" s="7"/>
      <c r="K47" s="7"/>
      <c r="L47" s="25"/>
      <c r="M47" s="25"/>
      <c r="N47" s="25"/>
      <c r="O47" s="25">
        <v>3.37</v>
      </c>
      <c r="P47" s="8"/>
    </row>
    <row r="48" spans="1:16" ht="19.5" customHeight="1">
      <c r="A48" s="16" t="s">
        <v>106</v>
      </c>
      <c r="B48" s="9" t="s">
        <v>48</v>
      </c>
      <c r="C48" s="49"/>
      <c r="D48" s="46">
        <v>0.0337</v>
      </c>
      <c r="E48" s="7"/>
      <c r="F48" s="7"/>
      <c r="G48" s="7"/>
      <c r="H48" s="7"/>
      <c r="I48" s="7"/>
      <c r="J48" s="7"/>
      <c r="K48" s="7"/>
      <c r="L48" s="25"/>
      <c r="M48" s="25"/>
      <c r="N48" s="25"/>
      <c r="O48" s="25">
        <v>3.37</v>
      </c>
      <c r="P48" s="8"/>
    </row>
    <row r="49" spans="1:16" ht="19.5" customHeight="1">
      <c r="A49" s="16" t="s">
        <v>107</v>
      </c>
      <c r="B49" s="9" t="s">
        <v>56</v>
      </c>
      <c r="C49" s="49"/>
      <c r="D49" s="46">
        <v>0.0337</v>
      </c>
      <c r="E49" s="7"/>
      <c r="F49" s="7"/>
      <c r="G49" s="7"/>
      <c r="H49" s="7"/>
      <c r="I49" s="7"/>
      <c r="J49" s="7"/>
      <c r="K49" s="7"/>
      <c r="L49" s="25"/>
      <c r="M49" s="25"/>
      <c r="N49" s="25"/>
      <c r="O49" s="25">
        <v>3.37</v>
      </c>
      <c r="P49" s="8"/>
    </row>
    <row r="50" spans="1:16" ht="19.5" customHeight="1">
      <c r="A50" s="16" t="s">
        <v>108</v>
      </c>
      <c r="B50" s="9" t="s">
        <v>57</v>
      </c>
      <c r="C50" s="49"/>
      <c r="D50" s="46">
        <v>0.0337</v>
      </c>
      <c r="E50" s="7"/>
      <c r="F50" s="7"/>
      <c r="G50" s="7"/>
      <c r="H50" s="7"/>
      <c r="I50" s="7"/>
      <c r="J50" s="7"/>
      <c r="K50" s="7"/>
      <c r="L50" s="25"/>
      <c r="M50" s="25"/>
      <c r="N50" s="25"/>
      <c r="O50" s="25">
        <v>3.37</v>
      </c>
      <c r="P50" s="8"/>
    </row>
    <row r="51" spans="1:16" s="2" customFormat="1" ht="24.75" customHeight="1">
      <c r="A51" s="18" t="s">
        <v>68</v>
      </c>
      <c r="B51" s="14" t="s">
        <v>58</v>
      </c>
      <c r="C51" s="48"/>
      <c r="D51" s="44">
        <f>SUM(D52:D54)</f>
        <v>0.0339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9"/>
    </row>
    <row r="52" spans="1:16" ht="19.5" customHeight="1">
      <c r="A52" s="16" t="s">
        <v>109</v>
      </c>
      <c r="B52" s="9" t="s">
        <v>35</v>
      </c>
      <c r="C52" s="49"/>
      <c r="D52" s="46">
        <v>0.0113</v>
      </c>
      <c r="E52" s="7"/>
      <c r="F52" s="7"/>
      <c r="G52" s="7"/>
      <c r="H52" s="7"/>
      <c r="I52" s="7"/>
      <c r="J52" s="7"/>
      <c r="K52" s="7"/>
      <c r="L52" s="7"/>
      <c r="M52" s="25"/>
      <c r="N52" s="25"/>
      <c r="O52" s="25">
        <v>1.13</v>
      </c>
      <c r="P52" s="8"/>
    </row>
    <row r="53" spans="1:16" ht="19.5" customHeight="1">
      <c r="A53" s="16" t="s">
        <v>110</v>
      </c>
      <c r="B53" s="9" t="s">
        <v>36</v>
      </c>
      <c r="C53" s="49"/>
      <c r="D53" s="46">
        <v>0.0113</v>
      </c>
      <c r="E53" s="7"/>
      <c r="F53" s="7"/>
      <c r="G53" s="7"/>
      <c r="H53" s="7"/>
      <c r="I53" s="7"/>
      <c r="J53" s="7"/>
      <c r="K53" s="7"/>
      <c r="L53" s="7"/>
      <c r="M53" s="25"/>
      <c r="N53" s="25"/>
      <c r="O53" s="25">
        <v>1.13</v>
      </c>
      <c r="P53" s="8"/>
    </row>
    <row r="54" spans="1:16" ht="19.5" customHeight="1">
      <c r="A54" s="16" t="s">
        <v>111</v>
      </c>
      <c r="B54" s="9" t="s">
        <v>37</v>
      </c>
      <c r="C54" s="49"/>
      <c r="D54" s="46">
        <v>0.0113</v>
      </c>
      <c r="E54" s="7"/>
      <c r="F54" s="7"/>
      <c r="G54" s="7"/>
      <c r="H54" s="7"/>
      <c r="I54" s="7"/>
      <c r="J54" s="7"/>
      <c r="K54" s="7"/>
      <c r="L54" s="7"/>
      <c r="M54" s="25"/>
      <c r="N54" s="25"/>
      <c r="O54" s="25">
        <v>1.13</v>
      </c>
      <c r="P54" s="8"/>
    </row>
    <row r="55" spans="1:16" s="2" customFormat="1" ht="24.75" customHeight="1">
      <c r="A55" s="18" t="s">
        <v>69</v>
      </c>
      <c r="B55" s="14" t="s">
        <v>34</v>
      </c>
      <c r="C55" s="48"/>
      <c r="D55" s="44">
        <f>SUM(D56:D58)</f>
        <v>0.0339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9"/>
    </row>
    <row r="56" spans="1:16" ht="19.5" customHeight="1">
      <c r="A56" s="16" t="s">
        <v>112</v>
      </c>
      <c r="B56" s="9" t="s">
        <v>35</v>
      </c>
      <c r="C56" s="49"/>
      <c r="D56" s="46">
        <v>0.0113</v>
      </c>
      <c r="E56" s="7"/>
      <c r="F56" s="7"/>
      <c r="G56" s="7"/>
      <c r="H56" s="7"/>
      <c r="I56" s="7"/>
      <c r="J56" s="7"/>
      <c r="K56" s="7"/>
      <c r="L56" s="7"/>
      <c r="M56" s="25"/>
      <c r="N56" s="25"/>
      <c r="O56" s="25">
        <v>1.13</v>
      </c>
      <c r="P56" s="8"/>
    </row>
    <row r="57" spans="1:16" ht="19.5" customHeight="1">
      <c r="A57" s="16" t="s">
        <v>113</v>
      </c>
      <c r="B57" s="9" t="s">
        <v>36</v>
      </c>
      <c r="C57" s="49"/>
      <c r="D57" s="46">
        <v>0.0113</v>
      </c>
      <c r="E57" s="7"/>
      <c r="F57" s="7"/>
      <c r="G57" s="7"/>
      <c r="H57" s="7"/>
      <c r="I57" s="7"/>
      <c r="J57" s="7"/>
      <c r="K57" s="7"/>
      <c r="L57" s="7"/>
      <c r="M57" s="25"/>
      <c r="N57" s="25"/>
      <c r="O57" s="25">
        <v>1.13</v>
      </c>
      <c r="P57" s="8"/>
    </row>
    <row r="58" spans="1:16" ht="19.5" customHeight="1">
      <c r="A58" s="16" t="s">
        <v>114</v>
      </c>
      <c r="B58" s="9" t="s">
        <v>37</v>
      </c>
      <c r="C58" s="49"/>
      <c r="D58" s="46">
        <v>0.0113</v>
      </c>
      <c r="E58" s="7"/>
      <c r="F58" s="7"/>
      <c r="G58" s="7"/>
      <c r="H58" s="7"/>
      <c r="I58" s="7"/>
      <c r="J58" s="7"/>
      <c r="K58" s="7"/>
      <c r="L58" s="7"/>
      <c r="M58" s="25"/>
      <c r="N58" s="25"/>
      <c r="O58" s="25">
        <v>1.13</v>
      </c>
      <c r="P58" s="8"/>
    </row>
    <row r="59" spans="1:16" s="2" customFormat="1" ht="24.75" customHeight="1">
      <c r="A59" s="18" t="s">
        <v>70</v>
      </c>
      <c r="B59" s="14" t="s">
        <v>38</v>
      </c>
      <c r="C59" s="48"/>
      <c r="D59" s="44">
        <f>SUM(D60:D62)</f>
        <v>0.0339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9"/>
    </row>
    <row r="60" spans="1:16" ht="19.5" customHeight="1">
      <c r="A60" s="16" t="s">
        <v>115</v>
      </c>
      <c r="B60" s="9" t="s">
        <v>35</v>
      </c>
      <c r="C60" s="49"/>
      <c r="D60" s="46">
        <v>0.0113</v>
      </c>
      <c r="E60" s="7"/>
      <c r="F60" s="7"/>
      <c r="G60" s="7"/>
      <c r="H60" s="7"/>
      <c r="I60" s="7"/>
      <c r="J60" s="7"/>
      <c r="K60" s="7"/>
      <c r="L60" s="7"/>
      <c r="M60" s="25"/>
      <c r="N60" s="25"/>
      <c r="O60" s="25">
        <v>1.13</v>
      </c>
      <c r="P60" s="8"/>
    </row>
    <row r="61" spans="1:16" ht="19.5" customHeight="1">
      <c r="A61" s="16" t="s">
        <v>116</v>
      </c>
      <c r="B61" s="9" t="s">
        <v>36</v>
      </c>
      <c r="C61" s="49"/>
      <c r="D61" s="46">
        <v>0.0113</v>
      </c>
      <c r="E61" s="7"/>
      <c r="F61" s="7"/>
      <c r="G61" s="7"/>
      <c r="H61" s="7"/>
      <c r="I61" s="7"/>
      <c r="J61" s="7"/>
      <c r="K61" s="7"/>
      <c r="L61" s="7"/>
      <c r="M61" s="25"/>
      <c r="N61" s="25"/>
      <c r="O61" s="25">
        <v>1.13</v>
      </c>
      <c r="P61" s="8"/>
    </row>
    <row r="62" spans="1:16" ht="19.5" customHeight="1">
      <c r="A62" s="16" t="s">
        <v>117</v>
      </c>
      <c r="B62" s="9" t="s">
        <v>37</v>
      </c>
      <c r="C62" s="49"/>
      <c r="D62" s="46">
        <v>0.0113</v>
      </c>
      <c r="E62" s="7"/>
      <c r="F62" s="7"/>
      <c r="G62" s="7"/>
      <c r="H62" s="7"/>
      <c r="I62" s="7"/>
      <c r="J62" s="7"/>
      <c r="K62" s="7"/>
      <c r="L62" s="7"/>
      <c r="M62" s="25"/>
      <c r="N62" s="25"/>
      <c r="O62" s="25">
        <v>1.13</v>
      </c>
      <c r="P62" s="8"/>
    </row>
    <row r="63" spans="1:16" s="2" customFormat="1" ht="24.75" customHeight="1">
      <c r="A63" s="18" t="s">
        <v>71</v>
      </c>
      <c r="B63" s="14" t="s">
        <v>39</v>
      </c>
      <c r="C63" s="48"/>
      <c r="D63" s="44">
        <f>SUM(D64:D66)</f>
        <v>0.0339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9"/>
    </row>
    <row r="64" spans="1:16" ht="19.5" customHeight="1">
      <c r="A64" s="16" t="s">
        <v>118</v>
      </c>
      <c r="B64" s="9" t="s">
        <v>35</v>
      </c>
      <c r="C64" s="49"/>
      <c r="D64" s="46">
        <v>0.0113</v>
      </c>
      <c r="E64" s="7"/>
      <c r="F64" s="7"/>
      <c r="G64" s="7"/>
      <c r="H64" s="7"/>
      <c r="I64" s="7"/>
      <c r="J64" s="7"/>
      <c r="K64" s="7"/>
      <c r="L64" s="7"/>
      <c r="M64" s="25"/>
      <c r="N64" s="25"/>
      <c r="O64" s="25">
        <v>1.13</v>
      </c>
      <c r="P64" s="8"/>
    </row>
    <row r="65" spans="1:16" ht="19.5" customHeight="1">
      <c r="A65" s="16" t="s">
        <v>119</v>
      </c>
      <c r="B65" s="9" t="s">
        <v>36</v>
      </c>
      <c r="C65" s="49"/>
      <c r="D65" s="46">
        <v>0.0113</v>
      </c>
      <c r="E65" s="7"/>
      <c r="F65" s="7"/>
      <c r="G65" s="7"/>
      <c r="H65" s="7"/>
      <c r="I65" s="7"/>
      <c r="J65" s="7"/>
      <c r="K65" s="7"/>
      <c r="L65" s="7"/>
      <c r="M65" s="25"/>
      <c r="N65" s="25"/>
      <c r="O65" s="25">
        <v>1.13</v>
      </c>
      <c r="P65" s="8"/>
    </row>
    <row r="66" spans="1:16" ht="19.5" customHeight="1">
      <c r="A66" s="16" t="s">
        <v>120</v>
      </c>
      <c r="B66" s="9" t="s">
        <v>37</v>
      </c>
      <c r="C66" s="49"/>
      <c r="D66" s="46">
        <v>0.0113</v>
      </c>
      <c r="E66" s="7"/>
      <c r="F66" s="7"/>
      <c r="G66" s="7"/>
      <c r="H66" s="7"/>
      <c r="I66" s="7"/>
      <c r="J66" s="7"/>
      <c r="K66" s="7"/>
      <c r="L66" s="7"/>
      <c r="M66" s="25"/>
      <c r="N66" s="25"/>
      <c r="O66" s="25">
        <v>1.13</v>
      </c>
      <c r="P66" s="8"/>
    </row>
    <row r="67" spans="1:16" s="2" customFormat="1" ht="24.75" customHeight="1">
      <c r="A67" s="18" t="s">
        <v>72</v>
      </c>
      <c r="B67" s="14" t="s">
        <v>40</v>
      </c>
      <c r="C67" s="48"/>
      <c r="D67" s="44">
        <f>SUM(D68:D70)</f>
        <v>0.0339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9"/>
    </row>
    <row r="68" spans="1:16" ht="19.5" customHeight="1">
      <c r="A68" s="16" t="s">
        <v>121</v>
      </c>
      <c r="B68" s="9" t="s">
        <v>35</v>
      </c>
      <c r="C68" s="49"/>
      <c r="D68" s="46">
        <v>0.0113</v>
      </c>
      <c r="E68" s="7"/>
      <c r="F68" s="7"/>
      <c r="G68" s="7"/>
      <c r="H68" s="7"/>
      <c r="I68" s="7"/>
      <c r="J68" s="7"/>
      <c r="K68" s="7"/>
      <c r="L68" s="7"/>
      <c r="M68" s="25"/>
      <c r="N68" s="25"/>
      <c r="O68" s="25">
        <v>1.13</v>
      </c>
      <c r="P68" s="8"/>
    </row>
    <row r="69" spans="1:16" ht="19.5" customHeight="1">
      <c r="A69" s="16" t="s">
        <v>122</v>
      </c>
      <c r="B69" s="9" t="s">
        <v>36</v>
      </c>
      <c r="C69" s="49"/>
      <c r="D69" s="46">
        <v>0.0113</v>
      </c>
      <c r="E69" s="7"/>
      <c r="F69" s="7"/>
      <c r="G69" s="7"/>
      <c r="H69" s="7"/>
      <c r="I69" s="7"/>
      <c r="J69" s="7"/>
      <c r="K69" s="7"/>
      <c r="L69" s="7"/>
      <c r="M69" s="25"/>
      <c r="N69" s="25"/>
      <c r="O69" s="25">
        <v>1.13</v>
      </c>
      <c r="P69" s="8"/>
    </row>
    <row r="70" spans="1:16" ht="19.5" customHeight="1">
      <c r="A70" s="16" t="s">
        <v>123</v>
      </c>
      <c r="B70" s="9" t="s">
        <v>37</v>
      </c>
      <c r="C70" s="49"/>
      <c r="D70" s="46">
        <v>0.0113</v>
      </c>
      <c r="E70" s="7"/>
      <c r="F70" s="7"/>
      <c r="G70" s="7"/>
      <c r="H70" s="7"/>
      <c r="I70" s="7"/>
      <c r="J70" s="7"/>
      <c r="K70" s="7"/>
      <c r="L70" s="7"/>
      <c r="M70" s="25"/>
      <c r="N70" s="25"/>
      <c r="O70" s="25">
        <v>1.13</v>
      </c>
      <c r="P70" s="8"/>
    </row>
    <row r="71" spans="1:16" s="2" customFormat="1" ht="24.75" customHeight="1">
      <c r="A71" s="18" t="s">
        <v>73</v>
      </c>
      <c r="B71" s="14" t="s">
        <v>41</v>
      </c>
      <c r="C71" s="48"/>
      <c r="D71" s="44">
        <f>SUM(D72:D74)</f>
        <v>0.0339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9"/>
    </row>
    <row r="72" spans="1:16" ht="19.5" customHeight="1">
      <c r="A72" s="16" t="s">
        <v>124</v>
      </c>
      <c r="B72" s="9" t="s">
        <v>35</v>
      </c>
      <c r="C72" s="49"/>
      <c r="D72" s="46">
        <v>0.0113</v>
      </c>
      <c r="E72" s="7"/>
      <c r="F72" s="7"/>
      <c r="G72" s="7"/>
      <c r="H72" s="7"/>
      <c r="I72" s="7"/>
      <c r="J72" s="7"/>
      <c r="K72" s="7"/>
      <c r="L72" s="7"/>
      <c r="M72" s="25"/>
      <c r="N72" s="25"/>
      <c r="O72" s="25">
        <v>1.13</v>
      </c>
      <c r="P72" s="8"/>
    </row>
    <row r="73" spans="1:16" ht="19.5" customHeight="1">
      <c r="A73" s="16" t="s">
        <v>125</v>
      </c>
      <c r="B73" s="9" t="s">
        <v>36</v>
      </c>
      <c r="C73" s="49"/>
      <c r="D73" s="46">
        <v>0.0113</v>
      </c>
      <c r="E73" s="7"/>
      <c r="F73" s="7"/>
      <c r="G73" s="7"/>
      <c r="H73" s="7"/>
      <c r="I73" s="7"/>
      <c r="J73" s="7"/>
      <c r="K73" s="7"/>
      <c r="L73" s="7"/>
      <c r="M73" s="25"/>
      <c r="N73" s="25"/>
      <c r="O73" s="25">
        <v>1.13</v>
      </c>
      <c r="P73" s="8"/>
    </row>
    <row r="74" spans="1:16" ht="19.5" customHeight="1">
      <c r="A74" s="16" t="s">
        <v>126</v>
      </c>
      <c r="B74" s="9" t="s">
        <v>37</v>
      </c>
      <c r="C74" s="49"/>
      <c r="D74" s="46">
        <v>0.0113</v>
      </c>
      <c r="E74" s="7"/>
      <c r="F74" s="7"/>
      <c r="G74" s="7"/>
      <c r="H74" s="7"/>
      <c r="I74" s="7"/>
      <c r="J74" s="7"/>
      <c r="K74" s="7"/>
      <c r="L74" s="7"/>
      <c r="M74" s="25"/>
      <c r="N74" s="25"/>
      <c r="O74" s="25">
        <v>1.13</v>
      </c>
      <c r="P74" s="8"/>
    </row>
    <row r="75" spans="1:16" s="2" customFormat="1" ht="24.75" customHeight="1">
      <c r="A75" s="18" t="s">
        <v>74</v>
      </c>
      <c r="B75" s="14" t="s">
        <v>42</v>
      </c>
      <c r="C75" s="48"/>
      <c r="D75" s="44">
        <f>SUM(D76:D78)</f>
        <v>0.0339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9"/>
    </row>
    <row r="76" spans="1:16" ht="19.5" customHeight="1">
      <c r="A76" s="16" t="s">
        <v>127</v>
      </c>
      <c r="B76" s="9" t="s">
        <v>35</v>
      </c>
      <c r="C76" s="49"/>
      <c r="D76" s="46">
        <v>0.0113</v>
      </c>
      <c r="E76" s="7"/>
      <c r="F76" s="7"/>
      <c r="G76" s="7"/>
      <c r="H76" s="7"/>
      <c r="I76" s="7"/>
      <c r="J76" s="7"/>
      <c r="K76" s="7"/>
      <c r="L76" s="7"/>
      <c r="M76" s="25"/>
      <c r="N76" s="25"/>
      <c r="O76" s="25">
        <v>1.13</v>
      </c>
      <c r="P76" s="8"/>
    </row>
    <row r="77" spans="1:16" ht="19.5" customHeight="1">
      <c r="A77" s="16" t="s">
        <v>128</v>
      </c>
      <c r="B77" s="9" t="s">
        <v>36</v>
      </c>
      <c r="C77" s="49"/>
      <c r="D77" s="46">
        <v>0.0113</v>
      </c>
      <c r="E77" s="7"/>
      <c r="F77" s="7"/>
      <c r="G77" s="7"/>
      <c r="H77" s="7"/>
      <c r="I77" s="7"/>
      <c r="J77" s="7"/>
      <c r="K77" s="7"/>
      <c r="L77" s="7"/>
      <c r="M77" s="25"/>
      <c r="N77" s="25"/>
      <c r="O77" s="25">
        <v>1.13</v>
      </c>
      <c r="P77" s="8"/>
    </row>
    <row r="78" spans="1:16" ht="19.5" customHeight="1">
      <c r="A78" s="16" t="s">
        <v>129</v>
      </c>
      <c r="B78" s="9" t="s">
        <v>37</v>
      </c>
      <c r="C78" s="49"/>
      <c r="D78" s="46">
        <v>0.0113</v>
      </c>
      <c r="E78" s="7"/>
      <c r="F78" s="7"/>
      <c r="G78" s="7"/>
      <c r="H78" s="7"/>
      <c r="I78" s="7"/>
      <c r="J78" s="7"/>
      <c r="K78" s="7"/>
      <c r="L78" s="7"/>
      <c r="M78" s="25"/>
      <c r="N78" s="25"/>
      <c r="O78" s="25">
        <v>1.13</v>
      </c>
      <c r="P78" s="8"/>
    </row>
    <row r="79" spans="1:16" s="2" customFormat="1" ht="24.75" customHeight="1">
      <c r="A79" s="18" t="s">
        <v>75</v>
      </c>
      <c r="B79" s="14" t="s">
        <v>59</v>
      </c>
      <c r="C79" s="48"/>
      <c r="D79" s="44">
        <f>SUM(D80:D83)</f>
        <v>0.1156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9"/>
    </row>
    <row r="80" spans="1:16" ht="19.5" customHeight="1">
      <c r="A80" s="16" t="s">
        <v>130</v>
      </c>
      <c r="B80" s="9" t="s">
        <v>60</v>
      </c>
      <c r="C80" s="49"/>
      <c r="D80" s="46">
        <v>0.0289</v>
      </c>
      <c r="E80" s="7"/>
      <c r="F80" s="7"/>
      <c r="G80" s="7"/>
      <c r="H80" s="7"/>
      <c r="I80" s="7"/>
      <c r="J80" s="7"/>
      <c r="K80" s="7"/>
      <c r="L80" s="7"/>
      <c r="M80" s="26"/>
      <c r="N80" s="26"/>
      <c r="O80" s="26"/>
      <c r="P80" s="27">
        <v>2.89</v>
      </c>
    </row>
    <row r="81" spans="1:16" ht="19.5" customHeight="1">
      <c r="A81" s="16" t="s">
        <v>131</v>
      </c>
      <c r="B81" s="9" t="s">
        <v>61</v>
      </c>
      <c r="C81" s="49"/>
      <c r="D81" s="46">
        <v>0.0289</v>
      </c>
      <c r="E81" s="7"/>
      <c r="F81" s="7"/>
      <c r="G81" s="7"/>
      <c r="H81" s="7"/>
      <c r="I81" s="7"/>
      <c r="J81" s="7"/>
      <c r="K81" s="7"/>
      <c r="L81" s="7"/>
      <c r="M81" s="26"/>
      <c r="N81" s="26"/>
      <c r="O81" s="26"/>
      <c r="P81" s="27">
        <v>2.89</v>
      </c>
    </row>
    <row r="82" spans="1:16" ht="19.5" customHeight="1">
      <c r="A82" s="16" t="s">
        <v>132</v>
      </c>
      <c r="B82" s="9" t="s">
        <v>62</v>
      </c>
      <c r="C82" s="49"/>
      <c r="D82" s="46">
        <v>0.0289</v>
      </c>
      <c r="E82" s="7"/>
      <c r="F82" s="7"/>
      <c r="G82" s="7"/>
      <c r="H82" s="7"/>
      <c r="I82" s="7"/>
      <c r="J82" s="7"/>
      <c r="K82" s="7"/>
      <c r="L82" s="7"/>
      <c r="M82" s="26"/>
      <c r="N82" s="26"/>
      <c r="O82" s="26"/>
      <c r="P82" s="27">
        <v>2.89</v>
      </c>
    </row>
    <row r="83" spans="1:16" ht="19.5" customHeight="1" thickBot="1">
      <c r="A83" s="16" t="s">
        <v>134</v>
      </c>
      <c r="B83" s="9" t="s">
        <v>135</v>
      </c>
      <c r="C83" s="49"/>
      <c r="D83" s="46">
        <v>0.0289</v>
      </c>
      <c r="E83" s="7"/>
      <c r="F83" s="7"/>
      <c r="G83" s="7"/>
      <c r="H83" s="7"/>
      <c r="I83" s="7"/>
      <c r="J83" s="7"/>
      <c r="K83" s="7"/>
      <c r="L83" s="7"/>
      <c r="M83" s="26"/>
      <c r="N83" s="26"/>
      <c r="O83" s="26"/>
      <c r="P83" s="27">
        <v>2.89</v>
      </c>
    </row>
    <row r="84" spans="1:16" ht="24.75" customHeight="1">
      <c r="A84" s="57" t="s">
        <v>139</v>
      </c>
      <c r="B84" s="58"/>
      <c r="C84" s="28"/>
      <c r="D84" s="29"/>
      <c r="E84" s="30">
        <f aca="true" t="shared" si="0" ref="E84:O84">SUM(E12:E83)</f>
        <v>3.93</v>
      </c>
      <c r="F84" s="30">
        <f t="shared" si="0"/>
        <v>1.32</v>
      </c>
      <c r="G84" s="30">
        <f t="shared" si="0"/>
        <v>10.600000000000001</v>
      </c>
      <c r="H84" s="30">
        <f t="shared" si="0"/>
        <v>0</v>
      </c>
      <c r="I84" s="30">
        <f t="shared" si="0"/>
        <v>16.48</v>
      </c>
      <c r="J84" s="30">
        <f t="shared" si="0"/>
        <v>0</v>
      </c>
      <c r="K84" s="30">
        <f t="shared" si="0"/>
        <v>0</v>
      </c>
      <c r="L84" s="30">
        <f t="shared" si="0"/>
        <v>18.9</v>
      </c>
      <c r="M84" s="30">
        <f t="shared" si="0"/>
        <v>0</v>
      </c>
      <c r="N84" s="30">
        <f t="shared" si="0"/>
        <v>0</v>
      </c>
      <c r="O84" s="30">
        <f t="shared" si="0"/>
        <v>37.209999999999994</v>
      </c>
      <c r="P84" s="31">
        <f>SUM(P80:P83)</f>
        <v>11.56</v>
      </c>
    </row>
    <row r="85" spans="1:16" ht="24.75" customHeight="1">
      <c r="A85" s="52"/>
      <c r="B85" s="41" t="s">
        <v>140</v>
      </c>
      <c r="C85" s="41"/>
      <c r="D85" s="33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53"/>
    </row>
    <row r="86" spans="1:16" ht="24.75" customHeight="1">
      <c r="A86" s="59" t="s">
        <v>136</v>
      </c>
      <c r="B86" s="60"/>
      <c r="C86" s="32"/>
      <c r="D86" s="33"/>
      <c r="E86" s="34">
        <f>E84*0.2</f>
        <v>0.786</v>
      </c>
      <c r="F86" s="34">
        <f aca="true" t="shared" si="1" ref="F86:P86">F84*0.2</f>
        <v>0.264</v>
      </c>
      <c r="G86" s="34">
        <f t="shared" si="1"/>
        <v>2.1200000000000006</v>
      </c>
      <c r="H86" s="34">
        <f t="shared" si="1"/>
        <v>0</v>
      </c>
      <c r="I86" s="34">
        <f t="shared" si="1"/>
        <v>3.2960000000000003</v>
      </c>
      <c r="J86" s="34">
        <f t="shared" si="1"/>
        <v>0</v>
      </c>
      <c r="K86" s="34">
        <f t="shared" si="1"/>
        <v>0</v>
      </c>
      <c r="L86" s="34">
        <f t="shared" si="1"/>
        <v>3.78</v>
      </c>
      <c r="M86" s="34">
        <f t="shared" si="1"/>
        <v>0</v>
      </c>
      <c r="N86" s="34">
        <f t="shared" si="1"/>
        <v>0</v>
      </c>
      <c r="O86" s="34">
        <f t="shared" si="1"/>
        <v>7.441999999999999</v>
      </c>
      <c r="P86" s="35">
        <f t="shared" si="1"/>
        <v>2.3120000000000003</v>
      </c>
    </row>
    <row r="87" spans="1:16" ht="24.75" customHeight="1" thickBot="1">
      <c r="A87" s="61" t="s">
        <v>133</v>
      </c>
      <c r="B87" s="62"/>
      <c r="C87" s="36"/>
      <c r="D87" s="37"/>
      <c r="E87" s="38">
        <f aca="true" t="shared" si="2" ref="E87:P87">SUM(E84:E86)</f>
        <v>4.716</v>
      </c>
      <c r="F87" s="38">
        <f t="shared" si="2"/>
        <v>1.584</v>
      </c>
      <c r="G87" s="38">
        <f t="shared" si="2"/>
        <v>12.720000000000002</v>
      </c>
      <c r="H87" s="38">
        <f t="shared" si="2"/>
        <v>0</v>
      </c>
      <c r="I87" s="38">
        <f t="shared" si="2"/>
        <v>19.776</v>
      </c>
      <c r="J87" s="38">
        <f t="shared" si="2"/>
        <v>0</v>
      </c>
      <c r="K87" s="38">
        <f t="shared" si="2"/>
        <v>0</v>
      </c>
      <c r="L87" s="38">
        <f t="shared" si="2"/>
        <v>22.68</v>
      </c>
      <c r="M87" s="38">
        <f t="shared" si="2"/>
        <v>0</v>
      </c>
      <c r="N87" s="38">
        <f t="shared" si="2"/>
        <v>0</v>
      </c>
      <c r="O87" s="38">
        <f t="shared" si="2"/>
        <v>44.651999999999994</v>
      </c>
      <c r="P87" s="39">
        <f t="shared" si="2"/>
        <v>13.872</v>
      </c>
    </row>
    <row r="88" spans="1:16" ht="19.5" customHeight="1">
      <c r="A88" s="20"/>
      <c r="B88" s="21"/>
      <c r="C88" s="21"/>
      <c r="D88" s="4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</sheetData>
  <sheetProtection/>
  <mergeCells count="4">
    <mergeCell ref="A84:B84"/>
    <mergeCell ref="A86:B86"/>
    <mergeCell ref="A87:B87"/>
    <mergeCell ref="A9:P10"/>
  </mergeCell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88"/>
  <sheetViews>
    <sheetView tabSelected="1" zoomScale="80" zoomScaleNormal="80" zoomScalePageLayoutView="0" workbookViewId="0" topLeftCell="A1">
      <selection activeCell="C92" sqref="C92"/>
    </sheetView>
  </sheetViews>
  <sheetFormatPr defaultColWidth="9.140625" defaultRowHeight="15"/>
  <cols>
    <col min="2" max="2" width="59.57421875" style="0" customWidth="1"/>
    <col min="3" max="3" width="25.7109375" style="0" customWidth="1"/>
    <col min="4" max="4" width="19.57421875" style="43" customWidth="1"/>
    <col min="5" max="16" width="12.7109375" style="0" customWidth="1"/>
  </cols>
  <sheetData>
    <row r="2" ht="15"/>
    <row r="3" ht="15"/>
    <row r="4" ht="15"/>
    <row r="5" ht="15"/>
    <row r="6" ht="15"/>
    <row r="7" ht="15"/>
    <row r="8" ht="15.75" thickBot="1"/>
    <row r="9" spans="1:16" ht="15">
      <c r="A9" s="63" t="s">
        <v>137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1:16" ht="15.75" thickBot="1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s="2" customFormat="1" ht="48" customHeight="1" thickBot="1">
      <c r="A11" s="3" t="s">
        <v>12</v>
      </c>
      <c r="B11" s="4" t="s">
        <v>33</v>
      </c>
      <c r="C11" s="4"/>
      <c r="D11" s="51" t="s">
        <v>138</v>
      </c>
      <c r="E11" s="4" t="s">
        <v>0</v>
      </c>
      <c r="F11" s="4" t="s">
        <v>1</v>
      </c>
      <c r="G11" s="4" t="s">
        <v>2</v>
      </c>
      <c r="H11" s="4" t="s">
        <v>3</v>
      </c>
      <c r="I11" s="4" t="s">
        <v>4</v>
      </c>
      <c r="J11" s="4" t="s">
        <v>5</v>
      </c>
      <c r="K11" s="4" t="s">
        <v>6</v>
      </c>
      <c r="L11" s="4" t="s">
        <v>7</v>
      </c>
      <c r="M11" s="4" t="s">
        <v>8</v>
      </c>
      <c r="N11" s="4" t="s">
        <v>9</v>
      </c>
      <c r="O11" s="4" t="s">
        <v>10</v>
      </c>
      <c r="P11" s="5" t="s">
        <v>11</v>
      </c>
    </row>
    <row r="12" spans="1:16" s="2" customFormat="1" ht="24.75" customHeight="1">
      <c r="A12" s="18" t="s">
        <v>27</v>
      </c>
      <c r="B12" s="14" t="s">
        <v>13</v>
      </c>
      <c r="C12" s="48"/>
      <c r="D12" s="44">
        <f>SUM(D13:D24)</f>
        <v>0.07919999999999999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9"/>
    </row>
    <row r="13" spans="1:16" s="1" customFormat="1" ht="19.5" customHeight="1">
      <c r="A13" s="16" t="s">
        <v>76</v>
      </c>
      <c r="B13" s="10" t="s">
        <v>14</v>
      </c>
      <c r="C13" s="11"/>
      <c r="D13" s="45">
        <v>0.0066</v>
      </c>
      <c r="E13" s="24"/>
      <c r="F13" s="24">
        <v>0.66</v>
      </c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9.5" customHeight="1">
      <c r="A14" s="16" t="s">
        <v>77</v>
      </c>
      <c r="B14" s="6" t="s">
        <v>15</v>
      </c>
      <c r="C14" s="11"/>
      <c r="D14" s="45">
        <v>0.0066</v>
      </c>
      <c r="E14" s="25"/>
      <c r="F14" s="25">
        <v>0.66</v>
      </c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9.5" customHeight="1">
      <c r="A15" s="16" t="s">
        <v>78</v>
      </c>
      <c r="B15" s="6" t="s">
        <v>16</v>
      </c>
      <c r="C15" s="11"/>
      <c r="D15" s="45">
        <v>0.0066</v>
      </c>
      <c r="E15" s="7"/>
      <c r="F15" s="25"/>
      <c r="G15" s="25">
        <v>0.66</v>
      </c>
      <c r="H15" s="7"/>
      <c r="I15" s="7"/>
      <c r="J15" s="7"/>
      <c r="K15" s="7"/>
      <c r="L15" s="7"/>
      <c r="M15" s="7"/>
      <c r="N15" s="7"/>
      <c r="O15" s="7"/>
      <c r="P15" s="8"/>
    </row>
    <row r="16" spans="1:16" ht="19.5" customHeight="1">
      <c r="A16" s="16" t="s">
        <v>79</v>
      </c>
      <c r="B16" s="6" t="s">
        <v>17</v>
      </c>
      <c r="C16" s="11"/>
      <c r="D16" s="45">
        <v>0.0066</v>
      </c>
      <c r="E16" s="7"/>
      <c r="F16" s="25"/>
      <c r="G16" s="25">
        <v>0.66</v>
      </c>
      <c r="H16" s="7"/>
      <c r="I16" s="7"/>
      <c r="J16" s="7"/>
      <c r="K16" s="7"/>
      <c r="L16" s="7"/>
      <c r="M16" s="7"/>
      <c r="N16" s="7"/>
      <c r="O16" s="7"/>
      <c r="P16" s="8"/>
    </row>
    <row r="17" spans="1:16" ht="19.5" customHeight="1">
      <c r="A17" s="16" t="s">
        <v>80</v>
      </c>
      <c r="B17" s="6" t="s">
        <v>18</v>
      </c>
      <c r="C17" s="11"/>
      <c r="D17" s="45">
        <v>0.0066</v>
      </c>
      <c r="E17" s="7"/>
      <c r="F17" s="25"/>
      <c r="G17" s="25">
        <v>0.66</v>
      </c>
      <c r="H17" s="7"/>
      <c r="I17" s="7"/>
      <c r="J17" s="7"/>
      <c r="K17" s="7"/>
      <c r="L17" s="7"/>
      <c r="M17" s="7"/>
      <c r="N17" s="7"/>
      <c r="O17" s="7"/>
      <c r="P17" s="8"/>
    </row>
    <row r="18" spans="1:16" ht="19.5" customHeight="1">
      <c r="A18" s="16" t="s">
        <v>81</v>
      </c>
      <c r="B18" s="6" t="s">
        <v>19</v>
      </c>
      <c r="C18" s="11"/>
      <c r="D18" s="45">
        <v>0.0066</v>
      </c>
      <c r="E18" s="7"/>
      <c r="F18" s="25"/>
      <c r="G18" s="25">
        <v>0.66</v>
      </c>
      <c r="H18" s="7"/>
      <c r="I18" s="7"/>
      <c r="J18" s="7"/>
      <c r="K18" s="7"/>
      <c r="L18" s="7"/>
      <c r="M18" s="7"/>
      <c r="N18" s="7"/>
      <c r="O18" s="7"/>
      <c r="P18" s="8"/>
    </row>
    <row r="19" spans="1:16" ht="19.5" customHeight="1">
      <c r="A19" s="16" t="s">
        <v>82</v>
      </c>
      <c r="B19" s="6" t="s">
        <v>20</v>
      </c>
      <c r="C19" s="11"/>
      <c r="D19" s="45">
        <v>0.0066</v>
      </c>
      <c r="E19" s="7"/>
      <c r="F19" s="7"/>
      <c r="G19" s="25">
        <v>0.66</v>
      </c>
      <c r="H19" s="7"/>
      <c r="I19" s="7"/>
      <c r="J19" s="7"/>
      <c r="K19" s="7"/>
      <c r="L19" s="7"/>
      <c r="M19" s="7"/>
      <c r="N19" s="7"/>
      <c r="O19" s="7"/>
      <c r="P19" s="8"/>
    </row>
    <row r="20" spans="1:16" ht="19.5" customHeight="1">
      <c r="A20" s="16" t="s">
        <v>83</v>
      </c>
      <c r="B20" s="6" t="s">
        <v>21</v>
      </c>
      <c r="C20" s="11"/>
      <c r="D20" s="45">
        <v>0.0066</v>
      </c>
      <c r="E20" s="7"/>
      <c r="F20" s="7"/>
      <c r="G20" s="25">
        <v>0.66</v>
      </c>
      <c r="H20" s="7"/>
      <c r="I20" s="7"/>
      <c r="J20" s="7"/>
      <c r="K20" s="7"/>
      <c r="L20" s="7"/>
      <c r="M20" s="7"/>
      <c r="N20" s="7"/>
      <c r="O20" s="7"/>
      <c r="P20" s="8"/>
    </row>
    <row r="21" spans="1:16" ht="19.5" customHeight="1">
      <c r="A21" s="16" t="s">
        <v>84</v>
      </c>
      <c r="B21" s="6" t="s">
        <v>22</v>
      </c>
      <c r="C21" s="11"/>
      <c r="D21" s="45">
        <v>0.0066</v>
      </c>
      <c r="E21" s="7"/>
      <c r="F21" s="7"/>
      <c r="G21" s="25">
        <v>0.66</v>
      </c>
      <c r="H21" s="7"/>
      <c r="I21" s="7"/>
      <c r="J21" s="7"/>
      <c r="K21" s="7"/>
      <c r="L21" s="7"/>
      <c r="M21" s="7"/>
      <c r="N21" s="7"/>
      <c r="O21" s="7"/>
      <c r="P21" s="8"/>
    </row>
    <row r="22" spans="1:16" ht="19.5" customHeight="1">
      <c r="A22" s="16" t="s">
        <v>85</v>
      </c>
      <c r="B22" s="6" t="s">
        <v>23</v>
      </c>
      <c r="C22" s="11"/>
      <c r="D22" s="45">
        <v>0.0066</v>
      </c>
      <c r="E22" s="7"/>
      <c r="F22" s="7"/>
      <c r="G22" s="25">
        <v>0.66</v>
      </c>
      <c r="H22" s="7"/>
      <c r="I22" s="7"/>
      <c r="J22" s="7"/>
      <c r="K22" s="7"/>
      <c r="L22" s="7"/>
      <c r="M22" s="7"/>
      <c r="N22" s="7"/>
      <c r="O22" s="7"/>
      <c r="P22" s="8"/>
    </row>
    <row r="23" spans="1:16" ht="19.5" customHeight="1">
      <c r="A23" s="16" t="s">
        <v>86</v>
      </c>
      <c r="B23" s="6" t="s">
        <v>24</v>
      </c>
      <c r="C23" s="11"/>
      <c r="D23" s="45">
        <v>0.0066</v>
      </c>
      <c r="E23" s="7"/>
      <c r="F23" s="7"/>
      <c r="G23" s="25">
        <v>0.66</v>
      </c>
      <c r="H23" s="7"/>
      <c r="I23" s="7"/>
      <c r="J23" s="7"/>
      <c r="K23" s="7"/>
      <c r="L23" s="7"/>
      <c r="M23" s="7"/>
      <c r="N23" s="7"/>
      <c r="O23" s="7"/>
      <c r="P23" s="8"/>
    </row>
    <row r="24" spans="1:16" ht="19.5" customHeight="1">
      <c r="A24" s="16" t="s">
        <v>87</v>
      </c>
      <c r="B24" s="6" t="s">
        <v>25</v>
      </c>
      <c r="C24" s="11"/>
      <c r="D24" s="45">
        <v>0.0066</v>
      </c>
      <c r="E24" s="7"/>
      <c r="F24" s="7"/>
      <c r="G24" s="25">
        <v>0.66</v>
      </c>
      <c r="H24" s="7"/>
      <c r="I24" s="7"/>
      <c r="J24" s="7"/>
      <c r="K24" s="7"/>
      <c r="L24" s="7"/>
      <c r="M24" s="7"/>
      <c r="N24" s="7"/>
      <c r="O24" s="7"/>
      <c r="P24" s="8"/>
    </row>
    <row r="25" spans="1:16" s="2" customFormat="1" ht="24.75" customHeight="1">
      <c r="A25" s="18" t="s">
        <v>63</v>
      </c>
      <c r="B25" s="14" t="s">
        <v>26</v>
      </c>
      <c r="C25" s="48"/>
      <c r="D25" s="44">
        <f>SUM(D26:D30)</f>
        <v>0.0793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"/>
    </row>
    <row r="26" spans="1:16" ht="19.5" customHeight="1">
      <c r="A26" s="16" t="s">
        <v>88</v>
      </c>
      <c r="B26" s="9" t="s">
        <v>28</v>
      </c>
      <c r="C26" s="49"/>
      <c r="D26" s="46">
        <v>0.0393</v>
      </c>
      <c r="E26" s="25">
        <v>3.93</v>
      </c>
      <c r="F26" s="23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19.5" customHeight="1">
      <c r="A27" s="16" t="s">
        <v>89</v>
      </c>
      <c r="B27" s="9" t="s">
        <v>29</v>
      </c>
      <c r="C27" s="49"/>
      <c r="D27" s="46">
        <v>0.01</v>
      </c>
      <c r="E27" s="25"/>
      <c r="F27" s="25"/>
      <c r="G27" s="25">
        <v>1</v>
      </c>
      <c r="H27" s="7"/>
      <c r="I27" s="7"/>
      <c r="J27" s="7"/>
      <c r="K27" s="7"/>
      <c r="L27" s="7"/>
      <c r="M27" s="7"/>
      <c r="N27" s="7"/>
      <c r="O27" s="7"/>
      <c r="P27" s="8"/>
    </row>
    <row r="28" spans="1:16" ht="19.5" customHeight="1">
      <c r="A28" s="16" t="s">
        <v>90</v>
      </c>
      <c r="B28" s="9" t="s">
        <v>30</v>
      </c>
      <c r="C28" s="49"/>
      <c r="D28" s="46">
        <v>0.01</v>
      </c>
      <c r="E28" s="7"/>
      <c r="F28" s="25"/>
      <c r="G28" s="25">
        <v>1</v>
      </c>
      <c r="H28" s="7"/>
      <c r="I28" s="7"/>
      <c r="J28" s="7"/>
      <c r="K28" s="7"/>
      <c r="L28" s="7"/>
      <c r="M28" s="7"/>
      <c r="N28" s="7"/>
      <c r="O28" s="7"/>
      <c r="P28" s="8"/>
    </row>
    <row r="29" spans="1:16" ht="19.5" customHeight="1">
      <c r="A29" s="16" t="s">
        <v>91</v>
      </c>
      <c r="B29" s="9" t="s">
        <v>31</v>
      </c>
      <c r="C29" s="49"/>
      <c r="D29" s="46">
        <v>0.01</v>
      </c>
      <c r="E29" s="7"/>
      <c r="F29" s="25"/>
      <c r="G29" s="25">
        <v>1</v>
      </c>
      <c r="H29" s="7"/>
      <c r="I29" s="7"/>
      <c r="J29" s="7"/>
      <c r="K29" s="7"/>
      <c r="L29" s="7"/>
      <c r="M29" s="7"/>
      <c r="N29" s="7"/>
      <c r="O29" s="7"/>
      <c r="P29" s="8"/>
    </row>
    <row r="30" spans="1:16" ht="19.5" customHeight="1">
      <c r="A30" s="16" t="s">
        <v>92</v>
      </c>
      <c r="B30" s="9" t="s">
        <v>32</v>
      </c>
      <c r="C30" s="49"/>
      <c r="D30" s="46">
        <v>0.01</v>
      </c>
      <c r="E30" s="25"/>
      <c r="F30" s="25"/>
      <c r="G30" s="25">
        <v>1</v>
      </c>
      <c r="H30" s="7"/>
      <c r="I30" s="7"/>
      <c r="J30" s="7"/>
      <c r="K30" s="7"/>
      <c r="L30" s="7"/>
      <c r="M30" s="7"/>
      <c r="N30" s="7"/>
      <c r="O30" s="7"/>
      <c r="P30" s="8"/>
    </row>
    <row r="31" spans="1:16" s="2" customFormat="1" ht="24.75" customHeight="1">
      <c r="A31" s="18" t="s">
        <v>64</v>
      </c>
      <c r="B31" s="14" t="s">
        <v>35</v>
      </c>
      <c r="C31" s="48"/>
      <c r="D31" s="44">
        <f>SUM(D32:D35)</f>
        <v>0.1648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9"/>
    </row>
    <row r="32" spans="1:16" ht="19.5" customHeight="1">
      <c r="A32" s="16" t="s">
        <v>93</v>
      </c>
      <c r="B32" s="9" t="s">
        <v>43</v>
      </c>
      <c r="C32" s="49"/>
      <c r="D32" s="46">
        <v>0.0412</v>
      </c>
      <c r="E32" s="7"/>
      <c r="F32" s="7"/>
      <c r="G32" s="7"/>
      <c r="H32" s="25"/>
      <c r="I32" s="25">
        <v>4.12</v>
      </c>
      <c r="J32" s="26"/>
      <c r="K32" s="7"/>
      <c r="L32" s="7"/>
      <c r="M32" s="7"/>
      <c r="N32" s="7"/>
      <c r="O32" s="7"/>
      <c r="P32" s="8"/>
    </row>
    <row r="33" spans="1:16" ht="19.5" customHeight="1">
      <c r="A33" s="16" t="s">
        <v>94</v>
      </c>
      <c r="B33" s="9" t="s">
        <v>44</v>
      </c>
      <c r="C33" s="49"/>
      <c r="D33" s="46">
        <v>0.0412</v>
      </c>
      <c r="E33" s="7"/>
      <c r="F33" s="7"/>
      <c r="G33" s="7"/>
      <c r="H33" s="25"/>
      <c r="I33" s="25">
        <v>4.12</v>
      </c>
      <c r="J33" s="26"/>
      <c r="K33" s="7"/>
      <c r="L33" s="7"/>
      <c r="M33" s="7"/>
      <c r="N33" s="7"/>
      <c r="O33" s="7"/>
      <c r="P33" s="8"/>
    </row>
    <row r="34" spans="1:16" ht="19.5" customHeight="1">
      <c r="A34" s="16" t="s">
        <v>95</v>
      </c>
      <c r="B34" s="9" t="s">
        <v>45</v>
      </c>
      <c r="C34" s="49"/>
      <c r="D34" s="46">
        <v>0.0412</v>
      </c>
      <c r="E34" s="7"/>
      <c r="F34" s="7"/>
      <c r="G34" s="7"/>
      <c r="H34" s="25"/>
      <c r="I34" s="25">
        <v>4.12</v>
      </c>
      <c r="J34" s="26"/>
      <c r="K34" s="7"/>
      <c r="L34" s="7"/>
      <c r="M34" s="7"/>
      <c r="N34" s="7"/>
      <c r="O34" s="7"/>
      <c r="P34" s="8"/>
    </row>
    <row r="35" spans="1:16" ht="19.5" customHeight="1">
      <c r="A35" s="16" t="s">
        <v>96</v>
      </c>
      <c r="B35" s="9" t="s">
        <v>46</v>
      </c>
      <c r="C35" s="49"/>
      <c r="D35" s="46">
        <v>0.0412</v>
      </c>
      <c r="E35" s="7"/>
      <c r="F35" s="7"/>
      <c r="G35" s="7"/>
      <c r="H35" s="25"/>
      <c r="I35" s="25">
        <v>4.12</v>
      </c>
      <c r="J35" s="26"/>
      <c r="K35" s="7"/>
      <c r="L35" s="7"/>
      <c r="M35" s="7"/>
      <c r="N35" s="7"/>
      <c r="O35" s="7"/>
      <c r="P35" s="8"/>
    </row>
    <row r="36" spans="1:16" s="2" customFormat="1" ht="24.75" customHeight="1">
      <c r="A36" s="18" t="s">
        <v>65</v>
      </c>
      <c r="B36" s="14" t="s">
        <v>50</v>
      </c>
      <c r="C36" s="48"/>
      <c r="D36" s="44">
        <f>SUM(D37:D39)</f>
        <v>0.1605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</row>
    <row r="37" spans="1:16" ht="19.5" customHeight="1">
      <c r="A37" s="16" t="s">
        <v>97</v>
      </c>
      <c r="B37" s="9" t="s">
        <v>47</v>
      </c>
      <c r="C37" s="49"/>
      <c r="D37" s="46">
        <v>0.0535</v>
      </c>
      <c r="E37" s="7"/>
      <c r="F37" s="7"/>
      <c r="G37" s="7"/>
      <c r="H37" s="7"/>
      <c r="I37" s="7"/>
      <c r="J37" s="25"/>
      <c r="K37" s="25"/>
      <c r="L37" s="25">
        <v>5.35</v>
      </c>
      <c r="M37" s="7"/>
      <c r="N37" s="7"/>
      <c r="O37" s="7"/>
      <c r="P37" s="8"/>
    </row>
    <row r="38" spans="1:16" ht="19.5" customHeight="1">
      <c r="A38" s="16" t="s">
        <v>98</v>
      </c>
      <c r="B38" s="9" t="s">
        <v>48</v>
      </c>
      <c r="C38" s="49"/>
      <c r="D38" s="46">
        <v>0.0535</v>
      </c>
      <c r="E38" s="7"/>
      <c r="F38" s="7"/>
      <c r="G38" s="7"/>
      <c r="H38" s="7"/>
      <c r="I38" s="7"/>
      <c r="J38" s="25"/>
      <c r="K38" s="25"/>
      <c r="L38" s="25">
        <v>5.35</v>
      </c>
      <c r="M38" s="7"/>
      <c r="N38" s="7"/>
      <c r="O38" s="7"/>
      <c r="P38" s="8"/>
    </row>
    <row r="39" spans="1:16" ht="19.5" customHeight="1">
      <c r="A39" s="16" t="s">
        <v>99</v>
      </c>
      <c r="B39" s="9" t="s">
        <v>49</v>
      </c>
      <c r="C39" s="49"/>
      <c r="D39" s="46">
        <v>0.0535</v>
      </c>
      <c r="E39" s="7"/>
      <c r="F39" s="7"/>
      <c r="G39" s="7"/>
      <c r="H39" s="7"/>
      <c r="I39" s="7"/>
      <c r="J39" s="25"/>
      <c r="K39" s="25"/>
      <c r="L39" s="25">
        <v>5.35</v>
      </c>
      <c r="M39" s="7"/>
      <c r="N39" s="7"/>
      <c r="O39" s="7"/>
      <c r="P39" s="8"/>
    </row>
    <row r="40" spans="1:16" s="2" customFormat="1" ht="42.75" customHeight="1">
      <c r="A40" s="18" t="s">
        <v>66</v>
      </c>
      <c r="B40" s="22" t="s">
        <v>51</v>
      </c>
      <c r="C40" s="50"/>
      <c r="D40" s="44">
        <f>SUM(D41:D45)</f>
        <v>0.0285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9"/>
    </row>
    <row r="41" spans="1:16" ht="19.5" customHeight="1">
      <c r="A41" s="16" t="s">
        <v>100</v>
      </c>
      <c r="B41" s="9" t="s">
        <v>55</v>
      </c>
      <c r="C41" s="49"/>
      <c r="D41" s="46">
        <v>0.0057</v>
      </c>
      <c r="E41" s="7"/>
      <c r="F41" s="7"/>
      <c r="G41" s="7"/>
      <c r="H41" s="7"/>
      <c r="I41" s="7"/>
      <c r="J41" s="7"/>
      <c r="K41" s="7"/>
      <c r="L41" s="25">
        <v>0.57</v>
      </c>
      <c r="M41" s="7"/>
      <c r="N41" s="7"/>
      <c r="O41" s="7"/>
      <c r="P41" s="8"/>
    </row>
    <row r="42" spans="1:16" ht="19.5" customHeight="1">
      <c r="A42" s="16" t="s">
        <v>101</v>
      </c>
      <c r="B42" s="9" t="s">
        <v>47</v>
      </c>
      <c r="C42" s="49"/>
      <c r="D42" s="46">
        <v>0.0057</v>
      </c>
      <c r="E42" s="7"/>
      <c r="F42" s="7"/>
      <c r="G42" s="7"/>
      <c r="H42" s="7"/>
      <c r="I42" s="7"/>
      <c r="J42" s="7"/>
      <c r="K42" s="7"/>
      <c r="L42" s="25">
        <v>0.57</v>
      </c>
      <c r="M42" s="7"/>
      <c r="N42" s="7"/>
      <c r="O42" s="7"/>
      <c r="P42" s="8"/>
    </row>
    <row r="43" spans="1:16" ht="19.5" customHeight="1">
      <c r="A43" s="16" t="s">
        <v>102</v>
      </c>
      <c r="B43" s="9" t="s">
        <v>52</v>
      </c>
      <c r="C43" s="49"/>
      <c r="D43" s="46">
        <v>0.0057</v>
      </c>
      <c r="E43" s="7"/>
      <c r="F43" s="7"/>
      <c r="G43" s="7"/>
      <c r="H43" s="7"/>
      <c r="I43" s="7"/>
      <c r="J43" s="7"/>
      <c r="K43" s="7"/>
      <c r="L43" s="25">
        <v>0.57</v>
      </c>
      <c r="M43" s="7"/>
      <c r="N43" s="7"/>
      <c r="O43" s="7"/>
      <c r="P43" s="8"/>
    </row>
    <row r="44" spans="1:16" ht="19.5" customHeight="1">
      <c r="A44" s="16" t="s">
        <v>103</v>
      </c>
      <c r="B44" s="9" t="s">
        <v>53</v>
      </c>
      <c r="C44" s="49"/>
      <c r="D44" s="46">
        <v>0.0057</v>
      </c>
      <c r="E44" s="7"/>
      <c r="F44" s="7"/>
      <c r="G44" s="7"/>
      <c r="H44" s="7"/>
      <c r="I44" s="7"/>
      <c r="J44" s="7"/>
      <c r="K44" s="7"/>
      <c r="L44" s="25">
        <v>0.57</v>
      </c>
      <c r="M44" s="7"/>
      <c r="N44" s="7"/>
      <c r="O44" s="7"/>
      <c r="P44" s="8"/>
    </row>
    <row r="45" spans="1:16" ht="19.5" customHeight="1">
      <c r="A45" s="16" t="s">
        <v>104</v>
      </c>
      <c r="B45" s="9" t="s">
        <v>54</v>
      </c>
      <c r="C45" s="49"/>
      <c r="D45" s="46">
        <v>0.0057</v>
      </c>
      <c r="E45" s="7"/>
      <c r="F45" s="7"/>
      <c r="G45" s="7"/>
      <c r="H45" s="7"/>
      <c r="I45" s="7"/>
      <c r="J45" s="7"/>
      <c r="K45" s="7"/>
      <c r="L45" s="25">
        <v>0.57</v>
      </c>
      <c r="M45" s="7"/>
      <c r="N45" s="7"/>
      <c r="O45" s="7"/>
      <c r="P45" s="8"/>
    </row>
    <row r="46" spans="1:16" s="2" customFormat="1" ht="24.75" customHeight="1">
      <c r="A46" s="18" t="s">
        <v>67</v>
      </c>
      <c r="B46" s="14" t="s">
        <v>37</v>
      </c>
      <c r="C46" s="48"/>
      <c r="D46" s="44">
        <f>SUM(D47:D50)</f>
        <v>0.1348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9"/>
    </row>
    <row r="47" spans="1:16" ht="19.5" customHeight="1">
      <c r="A47" s="16" t="s">
        <v>105</v>
      </c>
      <c r="B47" s="9" t="s">
        <v>47</v>
      </c>
      <c r="C47" s="49"/>
      <c r="D47" s="46">
        <v>0.0337</v>
      </c>
      <c r="E47" s="7"/>
      <c r="F47" s="7"/>
      <c r="G47" s="7"/>
      <c r="H47" s="7"/>
      <c r="I47" s="7"/>
      <c r="J47" s="7"/>
      <c r="K47" s="7"/>
      <c r="L47" s="25"/>
      <c r="M47" s="25"/>
      <c r="N47" s="25">
        <v>3.37</v>
      </c>
      <c r="O47" s="26"/>
      <c r="P47" s="8"/>
    </row>
    <row r="48" spans="1:16" ht="19.5" customHeight="1">
      <c r="A48" s="16" t="s">
        <v>106</v>
      </c>
      <c r="B48" s="9" t="s">
        <v>48</v>
      </c>
      <c r="C48" s="49"/>
      <c r="D48" s="46">
        <v>0.0337</v>
      </c>
      <c r="E48" s="7"/>
      <c r="F48" s="7"/>
      <c r="G48" s="7"/>
      <c r="H48" s="7"/>
      <c r="I48" s="7"/>
      <c r="J48" s="7"/>
      <c r="K48" s="7"/>
      <c r="L48" s="25"/>
      <c r="M48" s="25"/>
      <c r="N48" s="25">
        <v>3.37</v>
      </c>
      <c r="O48" s="26"/>
      <c r="P48" s="8"/>
    </row>
    <row r="49" spans="1:16" ht="19.5" customHeight="1">
      <c r="A49" s="16" t="s">
        <v>107</v>
      </c>
      <c r="B49" s="9" t="s">
        <v>56</v>
      </c>
      <c r="C49" s="49"/>
      <c r="D49" s="46">
        <v>0.0337</v>
      </c>
      <c r="E49" s="7"/>
      <c r="F49" s="7"/>
      <c r="G49" s="7"/>
      <c r="H49" s="7"/>
      <c r="I49" s="7"/>
      <c r="J49" s="7"/>
      <c r="K49" s="7"/>
      <c r="L49" s="25"/>
      <c r="M49" s="25"/>
      <c r="N49" s="25">
        <v>3.37</v>
      </c>
      <c r="O49" s="26"/>
      <c r="P49" s="8"/>
    </row>
    <row r="50" spans="1:16" ht="19.5" customHeight="1">
      <c r="A50" s="16" t="s">
        <v>108</v>
      </c>
      <c r="B50" s="9" t="s">
        <v>57</v>
      </c>
      <c r="C50" s="49"/>
      <c r="D50" s="46">
        <v>0.0337</v>
      </c>
      <c r="E50" s="7"/>
      <c r="F50" s="7"/>
      <c r="G50" s="7"/>
      <c r="H50" s="7"/>
      <c r="I50" s="7"/>
      <c r="J50" s="7"/>
      <c r="K50" s="7"/>
      <c r="L50" s="25"/>
      <c r="M50" s="25"/>
      <c r="N50" s="25">
        <v>3.37</v>
      </c>
      <c r="O50" s="26"/>
      <c r="P50" s="8"/>
    </row>
    <row r="51" spans="1:16" s="2" customFormat="1" ht="24.75" customHeight="1">
      <c r="A51" s="18" t="s">
        <v>68</v>
      </c>
      <c r="B51" s="14" t="s">
        <v>58</v>
      </c>
      <c r="C51" s="48"/>
      <c r="D51" s="44">
        <f>SUM(D52:D54)</f>
        <v>0.0339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9"/>
    </row>
    <row r="52" spans="1:16" ht="19.5" customHeight="1">
      <c r="A52" s="16" t="s">
        <v>109</v>
      </c>
      <c r="B52" s="9" t="s">
        <v>35</v>
      </c>
      <c r="C52" s="49"/>
      <c r="D52" s="46">
        <v>0.0113</v>
      </c>
      <c r="E52" s="7"/>
      <c r="F52" s="7"/>
      <c r="G52" s="7"/>
      <c r="H52" s="7"/>
      <c r="I52" s="7"/>
      <c r="J52" s="7"/>
      <c r="K52" s="7"/>
      <c r="L52" s="7"/>
      <c r="M52" s="25"/>
      <c r="N52" s="25"/>
      <c r="O52" s="25">
        <v>1.13</v>
      </c>
      <c r="P52" s="8"/>
    </row>
    <row r="53" spans="1:16" ht="19.5" customHeight="1">
      <c r="A53" s="16" t="s">
        <v>110</v>
      </c>
      <c r="B53" s="9" t="s">
        <v>36</v>
      </c>
      <c r="C53" s="49"/>
      <c r="D53" s="46">
        <v>0.0113</v>
      </c>
      <c r="E53" s="7"/>
      <c r="F53" s="7"/>
      <c r="G53" s="7"/>
      <c r="H53" s="7"/>
      <c r="I53" s="7"/>
      <c r="J53" s="7"/>
      <c r="K53" s="7"/>
      <c r="L53" s="7"/>
      <c r="M53" s="25"/>
      <c r="N53" s="25"/>
      <c r="O53" s="25">
        <v>1.13</v>
      </c>
      <c r="P53" s="8"/>
    </row>
    <row r="54" spans="1:16" ht="19.5" customHeight="1">
      <c r="A54" s="16" t="s">
        <v>111</v>
      </c>
      <c r="B54" s="9" t="s">
        <v>37</v>
      </c>
      <c r="C54" s="49"/>
      <c r="D54" s="46">
        <v>0.0113</v>
      </c>
      <c r="E54" s="7"/>
      <c r="F54" s="7"/>
      <c r="G54" s="7"/>
      <c r="H54" s="7"/>
      <c r="I54" s="7"/>
      <c r="J54" s="7"/>
      <c r="K54" s="7"/>
      <c r="L54" s="7"/>
      <c r="M54" s="25"/>
      <c r="N54" s="25"/>
      <c r="O54" s="25">
        <v>1.13</v>
      </c>
      <c r="P54" s="8"/>
    </row>
    <row r="55" spans="1:16" s="2" customFormat="1" ht="24.75" customHeight="1">
      <c r="A55" s="18" t="s">
        <v>69</v>
      </c>
      <c r="B55" s="14" t="s">
        <v>34</v>
      </c>
      <c r="C55" s="48"/>
      <c r="D55" s="44">
        <f>SUM(D56:D58)</f>
        <v>0.0339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9"/>
    </row>
    <row r="56" spans="1:16" ht="19.5" customHeight="1">
      <c r="A56" s="16" t="s">
        <v>112</v>
      </c>
      <c r="B56" s="9" t="s">
        <v>35</v>
      </c>
      <c r="C56" s="49"/>
      <c r="D56" s="46">
        <v>0.0113</v>
      </c>
      <c r="E56" s="7"/>
      <c r="F56" s="7"/>
      <c r="G56" s="7"/>
      <c r="H56" s="7"/>
      <c r="I56" s="7"/>
      <c r="J56" s="7"/>
      <c r="K56" s="7"/>
      <c r="L56" s="7"/>
      <c r="M56" s="25"/>
      <c r="N56" s="25"/>
      <c r="O56" s="25">
        <v>1.13</v>
      </c>
      <c r="P56" s="8"/>
    </row>
    <row r="57" spans="1:16" ht="19.5" customHeight="1">
      <c r="A57" s="16" t="s">
        <v>113</v>
      </c>
      <c r="B57" s="9" t="s">
        <v>36</v>
      </c>
      <c r="C57" s="49"/>
      <c r="D57" s="46">
        <v>0.0113</v>
      </c>
      <c r="E57" s="7"/>
      <c r="F57" s="7"/>
      <c r="G57" s="7"/>
      <c r="H57" s="7"/>
      <c r="I57" s="7"/>
      <c r="J57" s="7"/>
      <c r="K57" s="7"/>
      <c r="L57" s="7"/>
      <c r="M57" s="25"/>
      <c r="N57" s="25"/>
      <c r="O57" s="25">
        <v>1.13</v>
      </c>
      <c r="P57" s="8"/>
    </row>
    <row r="58" spans="1:16" ht="19.5" customHeight="1">
      <c r="A58" s="16" t="s">
        <v>114</v>
      </c>
      <c r="B58" s="9" t="s">
        <v>37</v>
      </c>
      <c r="C58" s="49"/>
      <c r="D58" s="46">
        <v>0.0113</v>
      </c>
      <c r="E58" s="7"/>
      <c r="F58" s="7"/>
      <c r="G58" s="7"/>
      <c r="H58" s="7"/>
      <c r="I58" s="7"/>
      <c r="J58" s="7"/>
      <c r="K58" s="7"/>
      <c r="L58" s="7"/>
      <c r="M58" s="25"/>
      <c r="N58" s="25"/>
      <c r="O58" s="25">
        <v>1.13</v>
      </c>
      <c r="P58" s="8"/>
    </row>
    <row r="59" spans="1:16" s="2" customFormat="1" ht="24.75" customHeight="1">
      <c r="A59" s="18" t="s">
        <v>70</v>
      </c>
      <c r="B59" s="14" t="s">
        <v>38</v>
      </c>
      <c r="C59" s="48"/>
      <c r="D59" s="44">
        <f>SUM(D60:D62)</f>
        <v>0.0339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9"/>
    </row>
    <row r="60" spans="1:16" ht="19.5" customHeight="1">
      <c r="A60" s="16" t="s">
        <v>115</v>
      </c>
      <c r="B60" s="9" t="s">
        <v>35</v>
      </c>
      <c r="C60" s="49"/>
      <c r="D60" s="46">
        <v>0.0113</v>
      </c>
      <c r="E60" s="7"/>
      <c r="F60" s="7"/>
      <c r="G60" s="7"/>
      <c r="H60" s="7"/>
      <c r="I60" s="7"/>
      <c r="J60" s="7"/>
      <c r="K60" s="7"/>
      <c r="L60" s="7"/>
      <c r="M60" s="25"/>
      <c r="N60" s="25"/>
      <c r="O60" s="25">
        <v>1.13</v>
      </c>
      <c r="P60" s="8"/>
    </row>
    <row r="61" spans="1:16" ht="19.5" customHeight="1">
      <c r="A61" s="16" t="s">
        <v>116</v>
      </c>
      <c r="B61" s="9" t="s">
        <v>36</v>
      </c>
      <c r="C61" s="49"/>
      <c r="D61" s="46">
        <v>0.0113</v>
      </c>
      <c r="E61" s="7"/>
      <c r="F61" s="7"/>
      <c r="G61" s="7"/>
      <c r="H61" s="7"/>
      <c r="I61" s="7"/>
      <c r="J61" s="7"/>
      <c r="K61" s="7"/>
      <c r="L61" s="7"/>
      <c r="M61" s="25"/>
      <c r="N61" s="25"/>
      <c r="O61" s="25">
        <v>1.13</v>
      </c>
      <c r="P61" s="8"/>
    </row>
    <row r="62" spans="1:16" ht="19.5" customHeight="1">
      <c r="A62" s="16" t="s">
        <v>117</v>
      </c>
      <c r="B62" s="9" t="s">
        <v>37</v>
      </c>
      <c r="C62" s="49"/>
      <c r="D62" s="46">
        <v>0.0113</v>
      </c>
      <c r="E62" s="7"/>
      <c r="F62" s="7"/>
      <c r="G62" s="7"/>
      <c r="H62" s="7"/>
      <c r="I62" s="7"/>
      <c r="J62" s="7"/>
      <c r="K62" s="7"/>
      <c r="L62" s="7"/>
      <c r="M62" s="25"/>
      <c r="N62" s="25"/>
      <c r="O62" s="25">
        <v>1.13</v>
      </c>
      <c r="P62" s="8"/>
    </row>
    <row r="63" spans="1:16" s="2" customFormat="1" ht="24.75" customHeight="1">
      <c r="A63" s="18" t="s">
        <v>71</v>
      </c>
      <c r="B63" s="14" t="s">
        <v>39</v>
      </c>
      <c r="C63" s="48"/>
      <c r="D63" s="44">
        <f>SUM(D64:D66)</f>
        <v>0.0339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9"/>
    </row>
    <row r="64" spans="1:16" ht="19.5" customHeight="1">
      <c r="A64" s="16" t="s">
        <v>118</v>
      </c>
      <c r="B64" s="9" t="s">
        <v>35</v>
      </c>
      <c r="C64" s="49"/>
      <c r="D64" s="46">
        <v>0.0113</v>
      </c>
      <c r="E64" s="7"/>
      <c r="F64" s="7"/>
      <c r="G64" s="7"/>
      <c r="H64" s="7"/>
      <c r="I64" s="7"/>
      <c r="J64" s="7"/>
      <c r="K64" s="7"/>
      <c r="L64" s="7"/>
      <c r="M64" s="25"/>
      <c r="N64" s="25"/>
      <c r="O64" s="25">
        <v>1.13</v>
      </c>
      <c r="P64" s="8"/>
    </row>
    <row r="65" spans="1:16" ht="19.5" customHeight="1">
      <c r="A65" s="16" t="s">
        <v>119</v>
      </c>
      <c r="B65" s="9" t="s">
        <v>36</v>
      </c>
      <c r="C65" s="49"/>
      <c r="D65" s="46">
        <v>0.0113</v>
      </c>
      <c r="E65" s="7"/>
      <c r="F65" s="7"/>
      <c r="G65" s="7"/>
      <c r="H65" s="7"/>
      <c r="I65" s="7"/>
      <c r="J65" s="7"/>
      <c r="K65" s="7"/>
      <c r="L65" s="7"/>
      <c r="M65" s="25"/>
      <c r="N65" s="25"/>
      <c r="O65" s="25">
        <v>1.13</v>
      </c>
      <c r="P65" s="8"/>
    </row>
    <row r="66" spans="1:16" ht="19.5" customHeight="1">
      <c r="A66" s="16" t="s">
        <v>120</v>
      </c>
      <c r="B66" s="9" t="s">
        <v>37</v>
      </c>
      <c r="C66" s="49"/>
      <c r="D66" s="46">
        <v>0.0113</v>
      </c>
      <c r="E66" s="7"/>
      <c r="F66" s="7"/>
      <c r="G66" s="7"/>
      <c r="H66" s="7"/>
      <c r="I66" s="7"/>
      <c r="J66" s="7"/>
      <c r="K66" s="7"/>
      <c r="L66" s="7"/>
      <c r="M66" s="25"/>
      <c r="N66" s="25"/>
      <c r="O66" s="25">
        <v>1.13</v>
      </c>
      <c r="P66" s="8"/>
    </row>
    <row r="67" spans="1:16" s="2" customFormat="1" ht="24.75" customHeight="1">
      <c r="A67" s="18" t="s">
        <v>72</v>
      </c>
      <c r="B67" s="14" t="s">
        <v>40</v>
      </c>
      <c r="C67" s="48"/>
      <c r="D67" s="44">
        <f>SUM(D68:D70)</f>
        <v>0.0339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9"/>
    </row>
    <row r="68" spans="1:16" ht="19.5" customHeight="1">
      <c r="A68" s="16" t="s">
        <v>121</v>
      </c>
      <c r="B68" s="9" t="s">
        <v>35</v>
      </c>
      <c r="C68" s="49"/>
      <c r="D68" s="46">
        <v>0.0113</v>
      </c>
      <c r="E68" s="7"/>
      <c r="F68" s="7"/>
      <c r="G68" s="7"/>
      <c r="H68" s="7"/>
      <c r="I68" s="7"/>
      <c r="J68" s="7"/>
      <c r="K68" s="7"/>
      <c r="L68" s="7"/>
      <c r="M68" s="25"/>
      <c r="N68" s="25"/>
      <c r="O68" s="25">
        <v>1.13</v>
      </c>
      <c r="P68" s="8"/>
    </row>
    <row r="69" spans="1:16" ht="19.5" customHeight="1">
      <c r="A69" s="16" t="s">
        <v>122</v>
      </c>
      <c r="B69" s="9" t="s">
        <v>36</v>
      </c>
      <c r="C69" s="49"/>
      <c r="D69" s="46">
        <v>0.0113</v>
      </c>
      <c r="E69" s="7"/>
      <c r="F69" s="7"/>
      <c r="G69" s="7"/>
      <c r="H69" s="7"/>
      <c r="I69" s="7"/>
      <c r="J69" s="7"/>
      <c r="K69" s="7"/>
      <c r="L69" s="7"/>
      <c r="M69" s="25"/>
      <c r="N69" s="25"/>
      <c r="O69" s="25">
        <v>1.13</v>
      </c>
      <c r="P69" s="8"/>
    </row>
    <row r="70" spans="1:16" ht="19.5" customHeight="1">
      <c r="A70" s="16" t="s">
        <v>123</v>
      </c>
      <c r="B70" s="9" t="s">
        <v>37</v>
      </c>
      <c r="C70" s="49"/>
      <c r="D70" s="46">
        <v>0.0113</v>
      </c>
      <c r="E70" s="7"/>
      <c r="F70" s="7"/>
      <c r="G70" s="7"/>
      <c r="H70" s="7"/>
      <c r="I70" s="7"/>
      <c r="J70" s="7"/>
      <c r="K70" s="7"/>
      <c r="L70" s="7"/>
      <c r="M70" s="25"/>
      <c r="N70" s="25"/>
      <c r="O70" s="25">
        <v>1.13</v>
      </c>
      <c r="P70" s="8"/>
    </row>
    <row r="71" spans="1:16" s="2" customFormat="1" ht="24.75" customHeight="1">
      <c r="A71" s="18" t="s">
        <v>73</v>
      </c>
      <c r="B71" s="14" t="s">
        <v>41</v>
      </c>
      <c r="C71" s="48"/>
      <c r="D71" s="44">
        <f>SUM(D72:D74)</f>
        <v>0.0339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9"/>
    </row>
    <row r="72" spans="1:16" ht="19.5" customHeight="1">
      <c r="A72" s="16" t="s">
        <v>124</v>
      </c>
      <c r="B72" s="9" t="s">
        <v>35</v>
      </c>
      <c r="C72" s="49"/>
      <c r="D72" s="46">
        <v>0.0113</v>
      </c>
      <c r="E72" s="7"/>
      <c r="F72" s="7"/>
      <c r="G72" s="7"/>
      <c r="H72" s="7"/>
      <c r="I72" s="7"/>
      <c r="J72" s="7"/>
      <c r="K72" s="7"/>
      <c r="L72" s="7"/>
      <c r="M72" s="25"/>
      <c r="N72" s="25"/>
      <c r="O72" s="25">
        <v>1.13</v>
      </c>
      <c r="P72" s="8"/>
    </row>
    <row r="73" spans="1:16" ht="19.5" customHeight="1">
      <c r="A73" s="16" t="s">
        <v>125</v>
      </c>
      <c r="B73" s="9" t="s">
        <v>36</v>
      </c>
      <c r="C73" s="49"/>
      <c r="D73" s="46">
        <v>0.0113</v>
      </c>
      <c r="E73" s="7"/>
      <c r="F73" s="7"/>
      <c r="G73" s="7"/>
      <c r="H73" s="7"/>
      <c r="I73" s="7"/>
      <c r="J73" s="7"/>
      <c r="K73" s="7"/>
      <c r="L73" s="7"/>
      <c r="M73" s="25"/>
      <c r="N73" s="25"/>
      <c r="O73" s="25">
        <v>1.13</v>
      </c>
      <c r="P73" s="8"/>
    </row>
    <row r="74" spans="1:16" ht="19.5" customHeight="1">
      <c r="A74" s="16" t="s">
        <v>126</v>
      </c>
      <c r="B74" s="9" t="s">
        <v>37</v>
      </c>
      <c r="C74" s="49"/>
      <c r="D74" s="46">
        <v>0.0113</v>
      </c>
      <c r="E74" s="7"/>
      <c r="F74" s="7"/>
      <c r="G74" s="7"/>
      <c r="H74" s="7"/>
      <c r="I74" s="7"/>
      <c r="J74" s="7"/>
      <c r="K74" s="7"/>
      <c r="L74" s="7"/>
      <c r="M74" s="25"/>
      <c r="N74" s="25"/>
      <c r="O74" s="25">
        <v>1.13</v>
      </c>
      <c r="P74" s="8"/>
    </row>
    <row r="75" spans="1:16" s="2" customFormat="1" ht="24.75" customHeight="1">
      <c r="A75" s="18" t="s">
        <v>74</v>
      </c>
      <c r="B75" s="14" t="s">
        <v>42</v>
      </c>
      <c r="C75" s="48"/>
      <c r="D75" s="44">
        <f>SUM(D76:D78)</f>
        <v>0.0339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9"/>
    </row>
    <row r="76" spans="1:16" ht="19.5" customHeight="1">
      <c r="A76" s="16" t="s">
        <v>127</v>
      </c>
      <c r="B76" s="9" t="s">
        <v>35</v>
      </c>
      <c r="C76" s="49"/>
      <c r="D76" s="46">
        <v>0.0113</v>
      </c>
      <c r="E76" s="7"/>
      <c r="F76" s="7"/>
      <c r="G76" s="7"/>
      <c r="H76" s="7"/>
      <c r="I76" s="7"/>
      <c r="J76" s="7"/>
      <c r="K76" s="7"/>
      <c r="L76" s="7"/>
      <c r="M76" s="25"/>
      <c r="N76" s="25"/>
      <c r="O76" s="25">
        <v>1.13</v>
      </c>
      <c r="P76" s="8"/>
    </row>
    <row r="77" spans="1:16" ht="19.5" customHeight="1">
      <c r="A77" s="16" t="s">
        <v>128</v>
      </c>
      <c r="B77" s="9" t="s">
        <v>36</v>
      </c>
      <c r="C77" s="49"/>
      <c r="D77" s="46">
        <v>0.0113</v>
      </c>
      <c r="E77" s="7"/>
      <c r="F77" s="7"/>
      <c r="G77" s="7"/>
      <c r="H77" s="7"/>
      <c r="I77" s="7"/>
      <c r="J77" s="7"/>
      <c r="K77" s="7"/>
      <c r="L77" s="7"/>
      <c r="M77" s="25"/>
      <c r="N77" s="25"/>
      <c r="O77" s="25">
        <v>1.13</v>
      </c>
      <c r="P77" s="8"/>
    </row>
    <row r="78" spans="1:16" ht="19.5" customHeight="1">
      <c r="A78" s="16" t="s">
        <v>129</v>
      </c>
      <c r="B78" s="9" t="s">
        <v>37</v>
      </c>
      <c r="C78" s="49"/>
      <c r="D78" s="46">
        <v>0.0113</v>
      </c>
      <c r="E78" s="7"/>
      <c r="F78" s="7"/>
      <c r="G78" s="7"/>
      <c r="H78" s="7"/>
      <c r="I78" s="7"/>
      <c r="J78" s="7"/>
      <c r="K78" s="7"/>
      <c r="L78" s="7"/>
      <c r="M78" s="25"/>
      <c r="N78" s="25"/>
      <c r="O78" s="25">
        <v>1.13</v>
      </c>
      <c r="P78" s="8"/>
    </row>
    <row r="79" spans="1:16" s="2" customFormat="1" ht="24.75" customHeight="1">
      <c r="A79" s="18" t="s">
        <v>75</v>
      </c>
      <c r="B79" s="14" t="s">
        <v>59</v>
      </c>
      <c r="C79" s="48"/>
      <c r="D79" s="44">
        <f>SUM(D80:D83)</f>
        <v>0.1156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9"/>
    </row>
    <row r="80" spans="1:16" ht="19.5" customHeight="1">
      <c r="A80" s="16" t="s">
        <v>130</v>
      </c>
      <c r="B80" s="9" t="s">
        <v>60</v>
      </c>
      <c r="C80" s="49"/>
      <c r="D80" s="46">
        <v>0.0289</v>
      </c>
      <c r="E80" s="7"/>
      <c r="F80" s="7"/>
      <c r="G80" s="7"/>
      <c r="H80" s="7"/>
      <c r="I80" s="7"/>
      <c r="J80" s="7"/>
      <c r="K80" s="7"/>
      <c r="L80" s="7"/>
      <c r="M80" s="26"/>
      <c r="N80" s="26"/>
      <c r="O80" s="26"/>
      <c r="P80" s="27">
        <v>2.89</v>
      </c>
    </row>
    <row r="81" spans="1:16" ht="19.5" customHeight="1">
      <c r="A81" s="16" t="s">
        <v>131</v>
      </c>
      <c r="B81" s="9" t="s">
        <v>61</v>
      </c>
      <c r="C81" s="49"/>
      <c r="D81" s="46">
        <v>0.0289</v>
      </c>
      <c r="E81" s="7"/>
      <c r="F81" s="7"/>
      <c r="G81" s="7"/>
      <c r="H81" s="7"/>
      <c r="I81" s="7"/>
      <c r="J81" s="7"/>
      <c r="K81" s="7"/>
      <c r="L81" s="7"/>
      <c r="M81" s="26"/>
      <c r="N81" s="26"/>
      <c r="O81" s="26"/>
      <c r="P81" s="27">
        <v>2.89</v>
      </c>
    </row>
    <row r="82" spans="1:16" ht="19.5" customHeight="1">
      <c r="A82" s="16" t="s">
        <v>132</v>
      </c>
      <c r="B82" s="9" t="s">
        <v>62</v>
      </c>
      <c r="C82" s="49"/>
      <c r="D82" s="46">
        <v>0.0289</v>
      </c>
      <c r="E82" s="7"/>
      <c r="F82" s="7"/>
      <c r="G82" s="7"/>
      <c r="H82" s="7"/>
      <c r="I82" s="7"/>
      <c r="J82" s="7"/>
      <c r="K82" s="7"/>
      <c r="L82" s="7"/>
      <c r="M82" s="26"/>
      <c r="N82" s="26"/>
      <c r="O82" s="26"/>
      <c r="P82" s="27">
        <v>2.89</v>
      </c>
    </row>
    <row r="83" spans="1:16" ht="19.5" customHeight="1" thickBot="1">
      <c r="A83" s="16" t="s">
        <v>134</v>
      </c>
      <c r="B83" s="9" t="s">
        <v>135</v>
      </c>
      <c r="C83" s="49"/>
      <c r="D83" s="46">
        <v>0.0289</v>
      </c>
      <c r="E83" s="7"/>
      <c r="F83" s="7"/>
      <c r="G83" s="7"/>
      <c r="H83" s="7"/>
      <c r="I83" s="7"/>
      <c r="J83" s="7"/>
      <c r="K83" s="7"/>
      <c r="L83" s="7"/>
      <c r="M83" s="26"/>
      <c r="N83" s="26"/>
      <c r="O83" s="26"/>
      <c r="P83" s="27">
        <v>2.89</v>
      </c>
    </row>
    <row r="84" spans="1:16" ht="24.75" customHeight="1">
      <c r="A84" s="57" t="s">
        <v>139</v>
      </c>
      <c r="B84" s="58"/>
      <c r="C84" s="40"/>
      <c r="D84" s="29">
        <f>D79+D75+D71+D67+D63+D59+D55+D51+D46+D40+D36+D31+D25+D12</f>
        <v>1</v>
      </c>
      <c r="E84" s="29">
        <v>0.0393</v>
      </c>
      <c r="F84" s="29">
        <v>0.0132</v>
      </c>
      <c r="G84" s="29">
        <v>0.106</v>
      </c>
      <c r="H84" s="29">
        <f aca="true" t="shared" si="0" ref="H84:M84">SUM(H12:H83)</f>
        <v>0</v>
      </c>
      <c r="I84" s="29">
        <v>0.1648</v>
      </c>
      <c r="J84" s="29">
        <f t="shared" si="0"/>
        <v>0</v>
      </c>
      <c r="K84" s="29">
        <f t="shared" si="0"/>
        <v>0</v>
      </c>
      <c r="L84" s="29">
        <v>0.189</v>
      </c>
      <c r="M84" s="29">
        <f t="shared" si="0"/>
        <v>0</v>
      </c>
      <c r="N84" s="29">
        <v>0.1348</v>
      </c>
      <c r="O84" s="29">
        <v>0.2373</v>
      </c>
      <c r="P84" s="56">
        <v>0.1156</v>
      </c>
    </row>
    <row r="85" spans="1:16" ht="24.75" customHeight="1">
      <c r="A85" s="52"/>
      <c r="B85" s="41" t="s">
        <v>140</v>
      </c>
      <c r="C85" s="41"/>
      <c r="D85" s="54">
        <v>1598333.33</v>
      </c>
      <c r="E85" s="34">
        <f>D85*E84</f>
        <v>62814.49986900001</v>
      </c>
      <c r="F85" s="34">
        <f>D85*F84</f>
        <v>21097.999956</v>
      </c>
      <c r="G85" s="34">
        <f>D85*G84</f>
        <v>169423.33298</v>
      </c>
      <c r="H85" s="34">
        <f>H84*D85</f>
        <v>0</v>
      </c>
      <c r="I85" s="34">
        <f>I84*D85</f>
        <v>263405.332784</v>
      </c>
      <c r="J85" s="34"/>
      <c r="K85" s="34"/>
      <c r="L85" s="34">
        <f>L84*D85</f>
        <v>302084.99937000003</v>
      </c>
      <c r="M85" s="34"/>
      <c r="N85" s="34">
        <f>N84*D85</f>
        <v>215455.332884</v>
      </c>
      <c r="O85" s="34">
        <f>O84*D85</f>
        <v>379284.49920900003</v>
      </c>
      <c r="P85" s="53">
        <f>P84*D85</f>
        <v>184767.332948</v>
      </c>
    </row>
    <row r="86" spans="1:16" ht="24.75" customHeight="1">
      <c r="A86" s="59" t="s">
        <v>136</v>
      </c>
      <c r="B86" s="60"/>
      <c r="C86" s="41"/>
      <c r="D86" s="54">
        <f>D85*0.2</f>
        <v>319666.666</v>
      </c>
      <c r="E86" s="34">
        <f>E85*0.2</f>
        <v>12562.899973800002</v>
      </c>
      <c r="F86" s="34">
        <f aca="true" t="shared" si="1" ref="F86:P86">F85*0.2</f>
        <v>4219.5999912</v>
      </c>
      <c r="G86" s="34">
        <f t="shared" si="1"/>
        <v>33884.666596</v>
      </c>
      <c r="H86" s="34">
        <f t="shared" si="1"/>
        <v>0</v>
      </c>
      <c r="I86" s="34">
        <f t="shared" si="1"/>
        <v>52681.06655680001</v>
      </c>
      <c r="J86" s="34">
        <f t="shared" si="1"/>
        <v>0</v>
      </c>
      <c r="K86" s="34">
        <f t="shared" si="1"/>
        <v>0</v>
      </c>
      <c r="L86" s="34">
        <f t="shared" si="1"/>
        <v>60416.99987400001</v>
      </c>
      <c r="M86" s="34">
        <f t="shared" si="1"/>
        <v>0</v>
      </c>
      <c r="N86" s="34">
        <f t="shared" si="1"/>
        <v>43091.0665768</v>
      </c>
      <c r="O86" s="34">
        <f t="shared" si="1"/>
        <v>75856.89984180001</v>
      </c>
      <c r="P86" s="34">
        <f t="shared" si="1"/>
        <v>36953.4665896</v>
      </c>
    </row>
    <row r="87" spans="1:16" ht="24.75" customHeight="1" thickBot="1">
      <c r="A87" s="61" t="s">
        <v>133</v>
      </c>
      <c r="B87" s="62"/>
      <c r="C87" s="42"/>
      <c r="D87" s="55">
        <f>SUM(D85:D86)</f>
        <v>1917999.996</v>
      </c>
      <c r="E87" s="38">
        <f aca="true" t="shared" si="2" ref="E87:P87">SUM(E84:E86)</f>
        <v>75377.43914280001</v>
      </c>
      <c r="F87" s="38">
        <f t="shared" si="2"/>
        <v>25317.6131472</v>
      </c>
      <c r="G87" s="38">
        <f t="shared" si="2"/>
        <v>203308.105576</v>
      </c>
      <c r="H87" s="38">
        <f t="shared" si="2"/>
        <v>0</v>
      </c>
      <c r="I87" s="38">
        <f t="shared" si="2"/>
        <v>316086.56414080004</v>
      </c>
      <c r="J87" s="38">
        <f t="shared" si="2"/>
        <v>0</v>
      </c>
      <c r="K87" s="38">
        <f t="shared" si="2"/>
        <v>0</v>
      </c>
      <c r="L87" s="38">
        <f t="shared" si="2"/>
        <v>362502.1882440001</v>
      </c>
      <c r="M87" s="38">
        <f t="shared" si="2"/>
        <v>0</v>
      </c>
      <c r="N87" s="38">
        <f t="shared" si="2"/>
        <v>258546.5342608</v>
      </c>
      <c r="O87" s="38">
        <f t="shared" si="2"/>
        <v>455141.63635080005</v>
      </c>
      <c r="P87" s="39">
        <f t="shared" si="2"/>
        <v>221720.91513759998</v>
      </c>
    </row>
    <row r="88" spans="1:16" ht="19.5" customHeight="1">
      <c r="A88" s="20"/>
      <c r="B88" s="21"/>
      <c r="C88" s="21"/>
      <c r="D88" s="4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</sheetData>
  <sheetProtection/>
  <mergeCells count="4">
    <mergeCell ref="A9:P10"/>
    <mergeCell ref="A84:B84"/>
    <mergeCell ref="A86:B86"/>
    <mergeCell ref="A87:B8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8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Leopardi Marianno G Vasconcel</dc:creator>
  <cp:keywords/>
  <dc:description/>
  <cp:lastModifiedBy>Markus Vinicius Trevisan</cp:lastModifiedBy>
  <cp:lastPrinted>2018-07-06T12:01:29Z</cp:lastPrinted>
  <dcterms:created xsi:type="dcterms:W3CDTF">2018-03-14T16:49:12Z</dcterms:created>
  <dcterms:modified xsi:type="dcterms:W3CDTF">2018-07-06T12:01:38Z</dcterms:modified>
  <cp:category/>
  <cp:version/>
  <cp:contentType/>
  <cp:contentStatus/>
</cp:coreProperties>
</file>