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8\PREGÃO ELETRÔNICO\FF\158-18 - REFORMA DA BASE NÚCLEO CAPINZAL\"/>
    </mc:Choice>
  </mc:AlternateContent>
  <bookViews>
    <workbookView xWindow="480" yWindow="60" windowWidth="27795" windowHeight="13095" activeTab="1"/>
  </bookViews>
  <sheets>
    <sheet name="Cronograma" sheetId="1" r:id="rId1"/>
    <sheet name="Base Fiscalização" sheetId="2" r:id="rId2"/>
    <sheet name="Plan3" sheetId="3" r:id="rId3"/>
  </sheets>
  <definedNames>
    <definedName name="_xlnm.Print_Titles" localSheetId="1">'Base Fiscalização'!$1:$1</definedName>
  </definedNames>
  <calcPr calcId="152511"/>
</workbook>
</file>

<file path=xl/calcChain.xml><?xml version="1.0" encoding="utf-8"?>
<calcChain xmlns="http://schemas.openxmlformats.org/spreadsheetml/2006/main">
  <c r="J140" i="2" l="1"/>
  <c r="J139" i="2"/>
  <c r="J138" i="2"/>
  <c r="J137" i="2"/>
  <c r="J136" i="2"/>
  <c r="J132" i="2"/>
  <c r="J131" i="2"/>
  <c r="J130" i="2"/>
  <c r="J133" i="2" s="1"/>
  <c r="J126" i="2"/>
  <c r="J125" i="2"/>
  <c r="J124" i="2"/>
  <c r="J120" i="2"/>
  <c r="J119" i="2"/>
  <c r="J118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2" i="2"/>
  <c r="J81" i="2"/>
  <c r="J80" i="2"/>
  <c r="J79" i="2"/>
  <c r="J78" i="2"/>
  <c r="J77" i="2"/>
  <c r="J76" i="2"/>
  <c r="J72" i="2"/>
  <c r="J71" i="2"/>
  <c r="J70" i="2"/>
  <c r="J69" i="2"/>
  <c r="J68" i="2"/>
  <c r="J67" i="2"/>
  <c r="J66" i="2"/>
  <c r="J65" i="2"/>
  <c r="J64" i="2"/>
  <c r="J63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37" i="2"/>
  <c r="J36" i="2"/>
  <c r="J35" i="2"/>
  <c r="J34" i="2"/>
  <c r="J33" i="2"/>
  <c r="J32" i="2"/>
  <c r="J28" i="2"/>
  <c r="J27" i="2"/>
  <c r="J26" i="2"/>
  <c r="J25" i="2"/>
  <c r="J24" i="2"/>
  <c r="J23" i="2"/>
  <c r="J22" i="2"/>
  <c r="J21" i="2"/>
  <c r="J20" i="2"/>
  <c r="J16" i="2"/>
  <c r="J15" i="2"/>
  <c r="J14" i="2"/>
  <c r="J13" i="2"/>
  <c r="J12" i="2"/>
  <c r="J11" i="2"/>
  <c r="J7" i="2"/>
  <c r="J6" i="2"/>
  <c r="J5" i="2"/>
  <c r="J4" i="2"/>
  <c r="J73" i="2" l="1"/>
  <c r="J60" i="2"/>
  <c r="J127" i="2"/>
  <c r="J121" i="2"/>
  <c r="J8" i="2"/>
  <c r="J17" i="2"/>
  <c r="J29" i="2"/>
  <c r="J83" i="2"/>
  <c r="J115" i="2"/>
  <c r="J38" i="2"/>
  <c r="J141" i="2"/>
  <c r="J143" i="2" l="1"/>
  <c r="J144" i="2" s="1"/>
  <c r="J145" i="2" s="1"/>
  <c r="Q28" i="1"/>
  <c r="S30" i="1"/>
  <c r="S31" i="1" s="1"/>
  <c r="S32" i="1" s="1"/>
  <c r="M28" i="1"/>
  <c r="I28" i="1"/>
  <c r="E28" i="1"/>
</calcChain>
</file>

<file path=xl/sharedStrings.xml><?xml version="1.0" encoding="utf-8"?>
<sst xmlns="http://schemas.openxmlformats.org/spreadsheetml/2006/main" count="475" uniqueCount="357">
  <si>
    <t>ETAPA</t>
  </si>
  <si>
    <t>Início da Obra</t>
  </si>
  <si>
    <t>Serviços na Cobertura</t>
  </si>
  <si>
    <t>Revestimento Parede e Teto</t>
  </si>
  <si>
    <t>Revestimento de Piso</t>
  </si>
  <si>
    <t>Acessórios de Hidráulica</t>
  </si>
  <si>
    <t>Esquadrias e Ferragens</t>
  </si>
  <si>
    <t>Instalações Hidráulicas</t>
  </si>
  <si>
    <t>Instalações Elétricas</t>
  </si>
  <si>
    <t>Recuperação Estrutural</t>
  </si>
  <si>
    <t>Pintura</t>
  </si>
  <si>
    <t xml:space="preserve">Extintor </t>
  </si>
  <si>
    <t>Limpeza Final da Obra</t>
  </si>
  <si>
    <t xml:space="preserve">   MÊS  1 </t>
  </si>
  <si>
    <t xml:space="preserve">  MÊS  2    </t>
  </si>
  <si>
    <t xml:space="preserve">  MÊS  3    </t>
  </si>
  <si>
    <t xml:space="preserve">  MÊS  4 </t>
  </si>
  <si>
    <t>TOTAL</t>
  </si>
  <si>
    <t>ITEM</t>
  </si>
  <si>
    <t>SUB-ITEM</t>
  </si>
  <si>
    <t>CÓDIGO CPOS</t>
  </si>
  <si>
    <t>DISCRIMINAÇÃO</t>
  </si>
  <si>
    <t>UN</t>
  </si>
  <si>
    <t>QUANT</t>
  </si>
  <si>
    <t>PUMAT</t>
  </si>
  <si>
    <t>PUMO</t>
  </si>
  <si>
    <t>PUSERV</t>
  </si>
  <si>
    <t>1.1</t>
  </si>
  <si>
    <t>s/código</t>
  </si>
  <si>
    <t>Mobilização</t>
  </si>
  <si>
    <t>vb</t>
  </si>
  <si>
    <t>1.2</t>
  </si>
  <si>
    <t>Desmobilização</t>
  </si>
  <si>
    <t>1.3</t>
  </si>
  <si>
    <t>02.08.020</t>
  </si>
  <si>
    <t>Placa de identificação para obra</t>
  </si>
  <si>
    <t>m²</t>
  </si>
  <si>
    <t>1.4</t>
  </si>
  <si>
    <t>05.07.050</t>
  </si>
  <si>
    <t>Remoção de entulho de obra com caçamba metálica - material volumoso misturado por alvenaria, terra, madeira, papel, plástico e metal</t>
  </si>
  <si>
    <t>m³</t>
  </si>
  <si>
    <t>Subtotal 1</t>
  </si>
  <si>
    <t>Serviços a Realizar na Cobertura 275m²</t>
  </si>
  <si>
    <t>2.1</t>
  </si>
  <si>
    <t>04.03.020</t>
  </si>
  <si>
    <t>Retirada de telhamento em barro</t>
  </si>
  <si>
    <t>2.2</t>
  </si>
  <si>
    <t>04.03.060</t>
  </si>
  <si>
    <t>Retirada de cumeeira ou espigão em barro</t>
  </si>
  <si>
    <t>m</t>
  </si>
  <si>
    <t>2.3</t>
  </si>
  <si>
    <t>15.01.030</t>
  </si>
  <si>
    <t>Revisão na estrutura de madeira tesourada para telha de barro - vãos de  10 a 13m (50% da área) considerando tesouras, terças, caibros.</t>
  </si>
  <si>
    <t>2.4</t>
  </si>
  <si>
    <t>16.02.010</t>
  </si>
  <si>
    <t>Telha de barro tipo portuguesa</t>
  </si>
  <si>
    <t>2.5</t>
  </si>
  <si>
    <t>16.02.230</t>
  </si>
  <si>
    <t>Cumeeira de barro emboçado tipos: plan, romana, italiana, francesa e paulistinha</t>
  </si>
  <si>
    <t>2.6</t>
  </si>
  <si>
    <t>16.02.270</t>
  </si>
  <si>
    <t>Espigão de barro emboçado</t>
  </si>
  <si>
    <t>Subtotal 2</t>
  </si>
  <si>
    <r>
      <t xml:space="preserve">Revestimento de Parede e Teto </t>
    </r>
    <r>
      <rPr>
        <b/>
        <sz val="8"/>
        <color theme="1"/>
        <rFont val="Ecofont Vera Sans"/>
        <family val="2"/>
      </rPr>
      <t xml:space="preserve"> (690m²) + (240m²)</t>
    </r>
  </si>
  <si>
    <t>3.1</t>
  </si>
  <si>
    <t>03.03.040</t>
  </si>
  <si>
    <t>Demolição manual de revestimento em massa de parede ou teto (50% h=1,50m) até expor o tijolo ou bloco</t>
  </si>
  <si>
    <t>3.2</t>
  </si>
  <si>
    <t>55.01.140</t>
  </si>
  <si>
    <t>Limpeza de superfície com hidrojateamento sobre tijolo ou bloco</t>
  </si>
  <si>
    <t>3.3</t>
  </si>
  <si>
    <t>32.16.050</t>
  </si>
  <si>
    <t>Impermeabilização em membrana à base de polímeros acrílicos, na cor branca sobre tijolo ou bloco</t>
  </si>
  <si>
    <t>3.4</t>
  </si>
  <si>
    <t>17.02.020</t>
  </si>
  <si>
    <t>Chapisco</t>
  </si>
  <si>
    <t>3.5</t>
  </si>
  <si>
    <t>17.02.120</t>
  </si>
  <si>
    <t>Emboço comum</t>
  </si>
  <si>
    <t>3.6</t>
  </si>
  <si>
    <t>17.02.220</t>
  </si>
  <si>
    <t>Reboco</t>
  </si>
  <si>
    <t>3.7</t>
  </si>
  <si>
    <t>03.04.020</t>
  </si>
  <si>
    <t>Demolição manual de revestimento cerâmico, incluindo a base</t>
  </si>
  <si>
    <t>3.8</t>
  </si>
  <si>
    <t>18.11.042</t>
  </si>
  <si>
    <t>Revestimento em placa cerâmica esmaltada de 20x20 cm, tipo monocolor, assentado e rejuntado com argamassa industrializada</t>
  </si>
  <si>
    <t>3.9</t>
  </si>
  <si>
    <t>18.06.410</t>
  </si>
  <si>
    <t>Rejuntamento em placas cerâmicas com argamassa industrializada para rejunte, juntas acima de 3 até 5 mm</t>
  </si>
  <si>
    <t>Subtotal 3</t>
  </si>
  <si>
    <t>Revestimento de Piso (240m²)</t>
  </si>
  <si>
    <t>4.1</t>
  </si>
  <si>
    <t>4.2</t>
  </si>
  <si>
    <t>18.06.062</t>
  </si>
  <si>
    <t>Placa cerâmica esmaltada PEI-5 para áreas internas, com textura semi-rugosa, grupo de absorção BIb, resistência química A, assentado com argamassa colante industrializada</t>
  </si>
  <si>
    <t>4.3</t>
  </si>
  <si>
    <t>18.06.063</t>
  </si>
  <si>
    <t>Rodapé em placa cerâmica esmaltada PEI-5 para áreas internas, com textura semi-rugosa, grupo de absorção BIb, resistência química A, assentado com argamassa colante industrializada</t>
  </si>
  <si>
    <t>4.4</t>
  </si>
  <si>
    <t>4.5</t>
  </si>
  <si>
    <t>03.03.060</t>
  </si>
  <si>
    <t>Demolição manual de revestimento em massa de piso</t>
  </si>
  <si>
    <t>4.6</t>
  </si>
  <si>
    <t>17.05.070</t>
  </si>
  <si>
    <t>Piso da calçada com requadro em concreto simples com controle fck = 20 MPa espessura 5cm</t>
  </si>
  <si>
    <t>Subtotal 4</t>
  </si>
  <si>
    <t>5.1</t>
  </si>
  <si>
    <t>04.11.020</t>
  </si>
  <si>
    <t>Retirada de aparelho sanitário incluindo acessórios</t>
  </si>
  <si>
    <t>un</t>
  </si>
  <si>
    <t>5.2</t>
  </si>
  <si>
    <t>03.02.040</t>
  </si>
  <si>
    <t>Demolição manual de alvenaria de elevação ou elemento vazado, incluindo revestimento (bancada cozinha)</t>
  </si>
  <si>
    <t>5.3</t>
  </si>
  <si>
    <t>43.02.140</t>
  </si>
  <si>
    <t>Chuveiro elétrico de 5500 W / 220 V em PVC</t>
  </si>
  <si>
    <t>5.4</t>
  </si>
  <si>
    <t>44.01.110</t>
  </si>
  <si>
    <t>Lavatório de louça com coluna</t>
  </si>
  <si>
    <t>5.5</t>
  </si>
  <si>
    <t>44.01.050</t>
  </si>
  <si>
    <t>Bacia sifonada de louça sem tampa - 6 litros e pertences</t>
  </si>
  <si>
    <t>5.6</t>
  </si>
  <si>
    <t>44.01.310</t>
  </si>
  <si>
    <t>Tanque grande com coluna (30litros)</t>
  </si>
  <si>
    <t>5.7</t>
  </si>
  <si>
    <t>44.20.280</t>
  </si>
  <si>
    <t>Tampa de plástico para bacia sanitária</t>
  </si>
  <si>
    <t>5.8</t>
  </si>
  <si>
    <t>44.03.480</t>
  </si>
  <si>
    <t>Torneira de mesa para lavatório compacta, acionamento hidromecânico, em latão cromado, DN= 1/2´</t>
  </si>
  <si>
    <t>5.9</t>
  </si>
  <si>
    <t>44.03.130</t>
  </si>
  <si>
    <t>Saboneteira tipo dispenser, para refil de 800 ml</t>
  </si>
  <si>
    <t>5.10</t>
  </si>
  <si>
    <t>47.04.040</t>
  </si>
  <si>
    <t>Válvula de descarga com registro próprio, DN= 1 1/2´</t>
  </si>
  <si>
    <t>5.11</t>
  </si>
  <si>
    <t>44.20.650</t>
  </si>
  <si>
    <t>Válvula de metal cromado de 1´</t>
  </si>
  <si>
    <t>5.12</t>
  </si>
  <si>
    <t>44.20.220</t>
  </si>
  <si>
    <t>Sifão de metal cromado de 1´ x 1 1/2´</t>
  </si>
  <si>
    <t>5.13</t>
  </si>
  <si>
    <t>44.20.100</t>
  </si>
  <si>
    <t>Engate flexível metálico DN= 1/2´</t>
  </si>
  <si>
    <t>5.14</t>
  </si>
  <si>
    <t>04.11.030</t>
  </si>
  <si>
    <t>Retirada de bancada incluindo pertences</t>
  </si>
  <si>
    <t>5.15</t>
  </si>
  <si>
    <t>44.02.060</t>
  </si>
  <si>
    <t>Tampo/bancada em granito com espessura de 3 cm para pia 2,50x0,60m</t>
  </si>
  <si>
    <t>5.16</t>
  </si>
  <si>
    <t>44.06.410</t>
  </si>
  <si>
    <t>Cuba em aço inoxidável simples de 600x500x300mm com válvula</t>
  </si>
  <si>
    <t>5.17</t>
  </si>
  <si>
    <t>44.20.200</t>
  </si>
  <si>
    <t>Sifão de metal cromado de 1 1/2´ x 2´</t>
  </si>
  <si>
    <t>5.18</t>
  </si>
  <si>
    <t>44.03.470</t>
  </si>
  <si>
    <t>Torneira de parede para pia com bica móvel e arejador, em latão fundido cromado</t>
  </si>
  <si>
    <t>5.19</t>
  </si>
  <si>
    <t>23.08.040</t>
  </si>
  <si>
    <t>Instalação de novo gabinete em madeira de estrutura maciça e revestimento em laminado melamínico com 4 portas, prateleira interna e 4 gavetas</t>
  </si>
  <si>
    <t>Subtotal 5</t>
  </si>
  <si>
    <t>Esquadrias Ferragens</t>
  </si>
  <si>
    <t>6.1</t>
  </si>
  <si>
    <t>04.08.060</t>
  </si>
  <si>
    <t>Retirada de batente com guarnição e peças lineares em madeira, chumbados</t>
  </si>
  <si>
    <t>6.2</t>
  </si>
  <si>
    <t>04.09.020</t>
  </si>
  <si>
    <t>Retirada de esquadria metálica em geral</t>
  </si>
  <si>
    <t>6.3</t>
  </si>
  <si>
    <t>23.01.060</t>
  </si>
  <si>
    <t>Caixilho em madeira tipo veneziana de correr 7 peças de 2,00x1,50m</t>
  </si>
  <si>
    <t>6.4</t>
  </si>
  <si>
    <t>25.20.020</t>
  </si>
  <si>
    <t>Tela de proteção tipo mosquiteiro removível, em fibra de vidro com revestimento em PVC e requadro em alumínio</t>
  </si>
  <si>
    <t>6.5</t>
  </si>
  <si>
    <t>23.02.040</t>
  </si>
  <si>
    <t>Porta macho e fêmea com batente de madeira - 80 x 210 cm</t>
  </si>
  <si>
    <t>6.6</t>
  </si>
  <si>
    <t>23.02.050</t>
  </si>
  <si>
    <t>Porta macho e fêmea com batente de madeira - 90 x 210 cm</t>
  </si>
  <si>
    <t>6.7</t>
  </si>
  <si>
    <t>25.01.030</t>
  </si>
  <si>
    <t>Caixilho em alumínio basculante com vidro, linha comercial 0,60x0,60m (4)</t>
  </si>
  <si>
    <t>6.8</t>
  </si>
  <si>
    <t>26.01.040</t>
  </si>
  <si>
    <t>Vidro liso transparente de 4 mm</t>
  </si>
  <si>
    <t>6.9</t>
  </si>
  <si>
    <t>28.01.550</t>
  </si>
  <si>
    <t>Fechadura com maçaneta tipo alavanca em aço inoxidável, para porta externa - ferragens completas</t>
  </si>
  <si>
    <t>6.10</t>
  </si>
  <si>
    <t>28.01.040</t>
  </si>
  <si>
    <t>Ferragem completa com maçaneta tipo alavanca para porta interna com 1 folha sendo 3p/WC e 4 p/ dormit</t>
  </si>
  <si>
    <t>cj</t>
  </si>
  <si>
    <t>Subtotal 6</t>
  </si>
  <si>
    <t>7.1</t>
  </si>
  <si>
    <t>48.02.001</t>
  </si>
  <si>
    <t>Reservatório de fibra de vidro - capacidade de 500 litros</t>
  </si>
  <si>
    <t>7.2</t>
  </si>
  <si>
    <t>49.03.020</t>
  </si>
  <si>
    <t>Caixa de inspeção em alvenaria, 60 x 60 x 60 cm</t>
  </si>
  <si>
    <t>7.3</t>
  </si>
  <si>
    <t>Caixa de gordura em alvenaria, 60 x 60 x 60 cm</t>
  </si>
  <si>
    <t>7.4</t>
  </si>
  <si>
    <t>49.14.010</t>
  </si>
  <si>
    <t>Fossa séptica câmara única com anéis pré-moldados em concreto, diâmetro externo de 1,80 m, altura útil de 2,0 m</t>
  </si>
  <si>
    <t>7.5</t>
  </si>
  <si>
    <t>49.13.010</t>
  </si>
  <si>
    <t>Filtro biológico anaeróbio com anéis pré-moldados de concreto diâmetro de 1,50 m - h= 1,8 m</t>
  </si>
  <si>
    <t>7.6</t>
  </si>
  <si>
    <t>49.14.060</t>
  </si>
  <si>
    <t>SM-01 Sumidouro - poço absorvente 2Unidades com diâmetro de 2,0m, altura de 2,50m.</t>
  </si>
  <si>
    <t>7.7</t>
  </si>
  <si>
    <t>s/cod</t>
  </si>
  <si>
    <t>Subtotal 7</t>
  </si>
  <si>
    <t>8.1</t>
  </si>
  <si>
    <t>37.04.250</t>
  </si>
  <si>
    <t>Quadro de distribuição universal de sobrepor, para disjuntores 16 DIN / 12 Bolt-on - 150 A - sem componentes</t>
  </si>
  <si>
    <t>8.2</t>
  </si>
  <si>
    <t>37.13.800</t>
  </si>
  <si>
    <t>Mini-disjuntor termomagnético, unipolar 127/220 V, corrente de 10 A até 32 A</t>
  </si>
  <si>
    <t>8.3</t>
  </si>
  <si>
    <t>37.20.080</t>
  </si>
  <si>
    <t>Barra de neutro e/ou terra</t>
  </si>
  <si>
    <t>8.4</t>
  </si>
  <si>
    <t>37.24.031</t>
  </si>
  <si>
    <t>Supressor de surto monofásico, Fase-Terra, In 4 a 11 kA, Imax. de surto de 12 até 15 kA</t>
  </si>
  <si>
    <t>8.5</t>
  </si>
  <si>
    <t>37.20.030</t>
  </si>
  <si>
    <t>Régua de bornes 2 fases para 9 polos de 600 V / 50 A</t>
  </si>
  <si>
    <t>8.6</t>
  </si>
  <si>
    <t>38.01.020</t>
  </si>
  <si>
    <t>Eletroduto de PVC rígido roscável de 1/2´ - branco - com acessórios</t>
  </si>
  <si>
    <t>8.7</t>
  </si>
  <si>
    <t>38.01.040</t>
  </si>
  <si>
    <t>Eletroduto de PVC rígido roscável de 3/4´ - branco - com acessórios</t>
  </si>
  <si>
    <t>8.8</t>
  </si>
  <si>
    <t>38.01.060</t>
  </si>
  <si>
    <t>Eletroduto de PVC rígido roscável de 1´ - branco - com acessórios</t>
  </si>
  <si>
    <t>8.9</t>
  </si>
  <si>
    <t>40.06.500</t>
  </si>
  <si>
    <t>Condulete em PVC de 3/4´ - branco - com tampa e acessórios</t>
  </si>
  <si>
    <t>8.10</t>
  </si>
  <si>
    <t>40.05.020</t>
  </si>
  <si>
    <t>Interruptor com 1 tecla simples e placa - branco</t>
  </si>
  <si>
    <t>8.11</t>
  </si>
  <si>
    <t>40.05.040</t>
  </si>
  <si>
    <t>Interruptor com 2 teclas simples e placa - branco</t>
  </si>
  <si>
    <t>8.12</t>
  </si>
  <si>
    <t>40.05.060</t>
  </si>
  <si>
    <t>Interruptor com 3 teclas simples e placa</t>
  </si>
  <si>
    <t>8.13</t>
  </si>
  <si>
    <t>40.04.450</t>
  </si>
  <si>
    <t>Tomada 2P+T de 10 A - 250 V, completa - branca</t>
  </si>
  <si>
    <t>8.14</t>
  </si>
  <si>
    <t>40.04.460</t>
  </si>
  <si>
    <t>Tomada 2P+T de 20 A - 250 V, completa - branca</t>
  </si>
  <si>
    <t>8.15</t>
  </si>
  <si>
    <t>41.14.160</t>
  </si>
  <si>
    <t>Luminária retangular de sobrepor tipo calha aberta com aletas parabólicas para 2 lâmpadas LED tubulares de 18W cada</t>
  </si>
  <si>
    <t>8.16</t>
  </si>
  <si>
    <t>41.14.210</t>
  </si>
  <si>
    <t>Luminária quadrada de sobrepor tipo calha aberta com aletas planas para 2 lâmpadas LED bulbo de 10W cada</t>
  </si>
  <si>
    <t>8.17</t>
  </si>
  <si>
    <t>S/ Cód.</t>
  </si>
  <si>
    <t>Lâmpada led tubular T8 com base G13, de 1900 Im - 18 W, 100-240V, 5.500 °K</t>
  </si>
  <si>
    <t>8.18</t>
  </si>
  <si>
    <t>Lâmpada LED bulbo eletrônica, base E27 de 10 W, 100-240 V, 5.500° K</t>
  </si>
  <si>
    <t>8.19</t>
  </si>
  <si>
    <t>Ventilador de teto com 3 pás de policarbonato injetado cristal, controle de 3 Velocidades, função insuflar e exaustão, 127V, sem luminária</t>
  </si>
  <si>
    <t>pç</t>
  </si>
  <si>
    <t>8.20</t>
  </si>
  <si>
    <t>39.03.170</t>
  </si>
  <si>
    <t>Cabo de cobre de 2,5 mm², isolamento 0,6/1 kV - isolação em PVC 70°C</t>
  </si>
  <si>
    <t>8.21</t>
  </si>
  <si>
    <t>39.03.174</t>
  </si>
  <si>
    <t>Cabo de cobre de 4 mm², isolamento 0,6/1 kV - isolação em PVC 70°C.</t>
  </si>
  <si>
    <t>8.22</t>
  </si>
  <si>
    <t>42.05.200</t>
  </si>
  <si>
    <t>Haste de aterramento de 5/8´ x 2,40 m</t>
  </si>
  <si>
    <t>8.23</t>
  </si>
  <si>
    <t>42.05.160</t>
  </si>
  <si>
    <t>Conector olhal cabo/haste de 5/8´</t>
  </si>
  <si>
    <t>8.24</t>
  </si>
  <si>
    <t>42.05.310</t>
  </si>
  <si>
    <t>Caixa de inspeção do terra cilíndrica em PVC rígido, diâmetro de 300 mm - h= 250 mm, fundo com brita</t>
  </si>
  <si>
    <t>8.25</t>
  </si>
  <si>
    <t>42.05.300</t>
  </si>
  <si>
    <t>Tampa para caixa de inspeção cilíndrica, aço galvanizado</t>
  </si>
  <si>
    <t>8.26</t>
  </si>
  <si>
    <t>39.04.040</t>
  </si>
  <si>
    <t>Cabo de cobre nu, têmpera mole, classe 2, de 10 mm²</t>
  </si>
  <si>
    <t>8.27</t>
  </si>
  <si>
    <t>S/código</t>
  </si>
  <si>
    <t>Execução de padrão de luz para medição trifásica, poste de concreto e caixa de medição em fibra de vidro padrões da concessionária local embutida em alvenaria / aterramento etc com caixa de luz e força/base e fusivel NH 100A e Quadro Telesp de embutir de 200 x 200 x 120mm. Executar revestimento em tijolinho aparente tonalidade branco mesclado</t>
  </si>
  <si>
    <t>8.28</t>
  </si>
  <si>
    <t>38.01.120</t>
  </si>
  <si>
    <t>Eletroduto em PVC diam 2" enterrado em vala para alimentação do quadro com caixa de passagem a cada 15m</t>
  </si>
  <si>
    <t>8.29</t>
  </si>
  <si>
    <t>39.21.070</t>
  </si>
  <si>
    <t>Cabo de cobre flexível de 25 mm², isolamento 0,6/1kV - isolação HEPR 90°C</t>
  </si>
  <si>
    <t>Subtotal 8</t>
  </si>
  <si>
    <t>9.1</t>
  </si>
  <si>
    <t>03.03.020</t>
  </si>
  <si>
    <t>Apicoamento manual de piso, parede ou teto</t>
  </si>
  <si>
    <t>9.2</t>
  </si>
  <si>
    <t>33.01.280</t>
  </si>
  <si>
    <t>Reparo de trincas rasas até 5,0 mm de largura, na massa</t>
  </si>
  <si>
    <t>9.3</t>
  </si>
  <si>
    <t>Reparo de trincas profundas de 5mm até 10,0 mm de largura, na alvernaria/laje com amarração com barras de aço de 5mm até 6,3mm e argamassa de areia e cimento</t>
  </si>
  <si>
    <t>Subtotal 9</t>
  </si>
  <si>
    <t>Pintura Parede-Teto e Esquadrias</t>
  </si>
  <si>
    <t>10.1</t>
  </si>
  <si>
    <t>03.10.140</t>
  </si>
  <si>
    <t>Remoção de pintura em massa com lixamento</t>
  </si>
  <si>
    <t>10.2</t>
  </si>
  <si>
    <t>33.10.030</t>
  </si>
  <si>
    <t>Tinta acrílica antimofo em massa, inclusive preparo</t>
  </si>
  <si>
    <t>10.3</t>
  </si>
  <si>
    <t>33.05.010</t>
  </si>
  <si>
    <t>Verniz fungicida (stain tingido) na cor castanheira ou Imbui para superfícies de madeira janelas e portas</t>
  </si>
  <si>
    <t>Subtotal 10</t>
  </si>
  <si>
    <t>Extintor</t>
  </si>
  <si>
    <t>11.1</t>
  </si>
  <si>
    <t>97.01.010</t>
  </si>
  <si>
    <t>Adesivo vinílico, padrão regulamentado, para sinalização de incêndio</t>
  </si>
  <si>
    <t>11.2</t>
  </si>
  <si>
    <t>50.10.120</t>
  </si>
  <si>
    <t>Extintor manual de pó químico seco ABC - capacidade de 6 kg</t>
  </si>
  <si>
    <t>11.3</t>
  </si>
  <si>
    <t>50.10.140</t>
  </si>
  <si>
    <t>Extintor manual de gás carbônico 5 BC - capacidade de 6 kg</t>
  </si>
  <si>
    <t>Subtotal 11</t>
  </si>
  <si>
    <t>55.01.020</t>
  </si>
  <si>
    <t>Limpeza final da obra</t>
  </si>
  <si>
    <t>55.01.030</t>
  </si>
  <si>
    <t>Limpeza complementar com hidrojateamento - área externa</t>
  </si>
  <si>
    <t>55.01.070</t>
  </si>
  <si>
    <t>Limpeza complementar e especial de piso com produtos químicos</t>
  </si>
  <si>
    <t>11.4</t>
  </si>
  <si>
    <t>55.01.080</t>
  </si>
  <si>
    <t>Limpeza complementar e especial de peças e aparelhos sanitários</t>
  </si>
  <si>
    <t>11.5</t>
  </si>
  <si>
    <t>55.01.100</t>
  </si>
  <si>
    <t>Limpeza complementar e especial de vidros</t>
  </si>
  <si>
    <t>Subtotal 12</t>
  </si>
  <si>
    <t xml:space="preserve">TOTAL </t>
  </si>
  <si>
    <t>BDI = 30%</t>
  </si>
  <si>
    <t>TOTAL + BDI</t>
  </si>
  <si>
    <t>DESEMBOLSO MENSAL C/ BDI</t>
  </si>
  <si>
    <t>BDI 30%</t>
  </si>
  <si>
    <t>TOTAL C/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</si>
</sst>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)\ _R_$_ ;_ * \(#,##0.00\)\ _R_$_ ;_ * &quot;-&quot;??_)\ _R_$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Ecofont Vera Sans"/>
      <family val="2"/>
    </font>
    <font>
      <sz val="10"/>
      <name val="Courier"/>
      <family val="3"/>
    </font>
    <font>
      <sz val="11"/>
      <color theme="1"/>
      <name val="Ecofont Vera Sans"/>
      <family val="2"/>
    </font>
    <font>
      <b/>
      <sz val="11"/>
      <color theme="1"/>
      <name val="Ecofont Vera Sans"/>
      <family val="2"/>
    </font>
    <font>
      <sz val="11"/>
      <name val="Ecofont Vera Sans"/>
      <family val="2"/>
    </font>
    <font>
      <b/>
      <sz val="11"/>
      <color indexed="10"/>
      <name val="Ecofont Vera Sans"/>
      <family val="2"/>
    </font>
    <font>
      <sz val="11"/>
      <color indexed="8"/>
      <name val="Ecofont Vera Sans"/>
      <family val="2"/>
    </font>
    <font>
      <sz val="11"/>
      <color indexed="8"/>
      <name val="Calibri"/>
      <family val="2"/>
      <scheme val="minor"/>
    </font>
    <font>
      <b/>
      <sz val="8"/>
      <color theme="1"/>
      <name val="Ecofont Vera Sans"/>
      <family val="2"/>
    </font>
    <font>
      <sz val="10"/>
      <color indexed="8"/>
      <name val="Arial"/>
      <family val="2"/>
    </font>
    <font>
      <b/>
      <sz val="11"/>
      <color indexed="8"/>
      <name val="Ecofont Vera Sans"/>
      <family val="2"/>
    </font>
    <font>
      <b/>
      <sz val="14"/>
      <name val="Ecofont Vera Sans"/>
      <family val="2"/>
    </font>
    <font>
      <b/>
      <sz val="12"/>
      <name val="Ecofont Vera Sans"/>
      <family val="2"/>
    </font>
    <font>
      <b/>
      <sz val="16"/>
      <name val="Ecofont Vera Sans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164" fontId="2" fillId="0" borderId="0" applyFont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3">
    <xf numFmtId="0" fontId="0" fillId="0" borderId="0" xfId="0"/>
    <xf numFmtId="0" fontId="3" fillId="2" borderId="3" xfId="2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/>
    </xf>
    <xf numFmtId="1" fontId="4" fillId="0" borderId="15" xfId="3" applyNumberFormat="1" applyFont="1" applyBorder="1" applyAlignment="1" applyProtection="1">
      <alignment horizontal="center" vertical="center" wrapText="1"/>
      <protection locked="0"/>
    </xf>
    <xf numFmtId="4" fontId="4" fillId="0" borderId="16" xfId="3" applyNumberFormat="1" applyFont="1" applyBorder="1" applyAlignment="1" applyProtection="1">
      <alignment horizontal="center" vertical="center" wrapText="1"/>
      <protection locked="0"/>
    </xf>
    <xf numFmtId="0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3" applyFont="1" applyFill="1" applyBorder="1" applyAlignment="1" applyProtection="1">
      <alignment horizontal="center" vertical="center" wrapText="1"/>
      <protection locked="0"/>
    </xf>
    <xf numFmtId="4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7" xfId="1" applyNumberFormat="1" applyFont="1" applyFill="1" applyBorder="1" applyAlignment="1">
      <alignment horizontal="center" vertical="center" wrapText="1"/>
    </xf>
    <xf numFmtId="1" fontId="4" fillId="0" borderId="18" xfId="3" applyNumberFormat="1" applyFont="1" applyBorder="1" applyAlignment="1">
      <alignment horizontal="center" vertical="center" wrapText="1"/>
    </xf>
    <xf numFmtId="4" fontId="4" fillId="0" borderId="0" xfId="3" applyNumberFormat="1" applyFont="1" applyBorder="1" applyAlignment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center" vertical="center" wrapText="1"/>
    </xf>
    <xf numFmtId="4" fontId="8" fillId="0" borderId="0" xfId="3" applyNumberFormat="1" applyFont="1" applyFill="1" applyBorder="1" applyAlignment="1" applyProtection="1">
      <alignment horizontal="left" vertical="center" wrapText="1"/>
    </xf>
    <xf numFmtId="2" fontId="8" fillId="0" borderId="0" xfId="3" applyNumberFormat="1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19" xfId="3" applyNumberFormat="1" applyFont="1" applyFill="1" applyBorder="1" applyAlignment="1" applyProtection="1">
      <alignment horizontal="right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5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left" vertical="center" wrapText="1"/>
    </xf>
    <xf numFmtId="4" fontId="4" fillId="4" borderId="13" xfId="5" applyNumberFormat="1" applyFont="1" applyFill="1" applyBorder="1" applyAlignment="1">
      <alignment horizontal="center" vertical="center" wrapText="1"/>
    </xf>
    <xf numFmtId="4" fontId="4" fillId="4" borderId="13" xfId="5" applyNumberFormat="1" applyFont="1" applyFill="1" applyBorder="1" applyAlignment="1">
      <alignment horizontal="right" vertical="center" wrapText="1"/>
    </xf>
    <xf numFmtId="4" fontId="4" fillId="4" borderId="21" xfId="5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left" vertical="center" wrapText="1"/>
    </xf>
    <xf numFmtId="4" fontId="8" fillId="0" borderId="22" xfId="5" applyNumberFormat="1" applyFont="1" applyFill="1" applyBorder="1" applyAlignment="1">
      <alignment horizontal="center" vertical="center" wrapText="1"/>
    </xf>
    <xf numFmtId="4" fontId="8" fillId="0" borderId="22" xfId="5" applyNumberFormat="1" applyFont="1" applyFill="1" applyBorder="1" applyAlignment="1">
      <alignment horizontal="right" vertical="center" wrapText="1"/>
    </xf>
    <xf numFmtId="4" fontId="8" fillId="0" borderId="23" xfId="3" applyNumberFormat="1" applyFont="1" applyFill="1" applyBorder="1" applyAlignment="1" applyProtection="1">
      <alignment horizontal="right" vertical="center" wrapText="1"/>
    </xf>
    <xf numFmtId="4" fontId="10" fillId="0" borderId="22" xfId="0" applyNumberFormat="1" applyFont="1" applyFill="1" applyBorder="1" applyAlignment="1">
      <alignment horizontal="right" vertical="center" wrapText="1"/>
    </xf>
    <xf numFmtId="1" fontId="4" fillId="0" borderId="18" xfId="3" applyNumberFormat="1" applyFont="1" applyBorder="1" applyAlignment="1" applyProtection="1">
      <alignment horizontal="center" vertical="center" wrapText="1"/>
    </xf>
    <xf numFmtId="4" fontId="7" fillId="0" borderId="22" xfId="3" applyNumberFormat="1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" fontId="8" fillId="0" borderId="9" xfId="5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right" vertical="center" wrapText="1"/>
    </xf>
    <xf numFmtId="4" fontId="8" fillId="0" borderId="24" xfId="3" applyNumberFormat="1" applyFont="1" applyFill="1" applyBorder="1" applyAlignment="1" applyProtection="1">
      <alignment horizontal="right" vertical="center" wrapText="1"/>
    </xf>
    <xf numFmtId="4" fontId="7" fillId="0" borderId="0" xfId="3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 vertical="center" wrapText="1"/>
    </xf>
    <xf numFmtId="4" fontId="8" fillId="4" borderId="13" xfId="5" applyNumberFormat="1" applyFont="1" applyFill="1" applyBorder="1" applyAlignment="1">
      <alignment horizontal="center" vertical="center" wrapText="1"/>
    </xf>
    <xf numFmtId="4" fontId="8" fillId="4" borderId="13" xfId="5" applyNumberFormat="1" applyFont="1" applyFill="1" applyBorder="1" applyAlignment="1">
      <alignment horizontal="right" vertical="center" wrapText="1"/>
    </xf>
    <xf numFmtId="4" fontId="4" fillId="4" borderId="13" xfId="3" quotePrefix="1" applyNumberFormat="1" applyFont="1" applyFill="1" applyBorder="1" applyAlignment="1" applyProtection="1">
      <alignment horizontal="right" vertical="center" wrapText="1"/>
    </xf>
    <xf numFmtId="4" fontId="4" fillId="4" borderId="21" xfId="3" applyNumberFormat="1" applyFont="1" applyFill="1" applyBorder="1" applyAlignment="1" applyProtection="1">
      <alignment horizontal="right" vertical="center" wrapText="1"/>
    </xf>
    <xf numFmtId="0" fontId="10" fillId="0" borderId="0" xfId="6" applyFont="1" applyBorder="1" applyAlignment="1">
      <alignment vertical="center" wrapText="1"/>
    </xf>
    <xf numFmtId="4" fontId="8" fillId="0" borderId="0" xfId="5" applyNumberFormat="1" applyFont="1" applyFill="1" applyBorder="1" applyAlignment="1">
      <alignment horizontal="center" vertical="center" wrapText="1"/>
    </xf>
    <xf numFmtId="4" fontId="8" fillId="0" borderId="0" xfId="5" applyNumberFormat="1" applyFont="1" applyFill="1" applyBorder="1" applyAlignment="1">
      <alignment horizontal="right" vertical="center" wrapText="1"/>
    </xf>
    <xf numFmtId="4" fontId="4" fillId="0" borderId="0" xfId="3" quotePrefix="1" applyNumberFormat="1" applyFont="1" applyFill="1" applyBorder="1" applyAlignment="1" applyProtection="1">
      <alignment horizontal="right" vertical="center" wrapText="1"/>
    </xf>
    <xf numFmtId="4" fontId="4" fillId="0" borderId="19" xfId="3" applyNumberFormat="1" applyFont="1" applyFill="1" applyBorder="1" applyAlignment="1" applyProtection="1">
      <alignment horizontal="right" vertical="center" wrapText="1"/>
    </xf>
    <xf numFmtId="1" fontId="4" fillId="4" borderId="20" xfId="3" applyNumberFormat="1" applyFont="1" applyFill="1" applyBorder="1" applyAlignment="1">
      <alignment horizontal="center" vertical="center" wrapText="1"/>
    </xf>
    <xf numFmtId="4" fontId="4" fillId="4" borderId="13" xfId="3" applyNumberFormat="1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4" fontId="4" fillId="4" borderId="13" xfId="3" applyNumberFormat="1" applyFont="1" applyFill="1" applyBorder="1" applyAlignment="1" applyProtection="1">
      <alignment horizontal="left" vertical="center" wrapText="1"/>
    </xf>
    <xf numFmtId="4" fontId="8" fillId="4" borderId="13" xfId="3" quotePrefix="1" applyNumberFormat="1" applyFont="1" applyFill="1" applyBorder="1" applyAlignment="1" applyProtection="1">
      <alignment horizontal="right" vertical="center" wrapText="1"/>
    </xf>
    <xf numFmtId="4" fontId="8" fillId="4" borderId="21" xfId="3" applyNumberFormat="1" applyFont="1" applyFill="1" applyBorder="1" applyAlignment="1" applyProtection="1">
      <alignment horizontal="right" vertical="center" wrapText="1"/>
    </xf>
    <xf numFmtId="1" fontId="8" fillId="0" borderId="18" xfId="3" applyNumberFormat="1" applyFont="1" applyFill="1" applyBorder="1" applyAlignment="1">
      <alignment horizontal="center" vertical="center" wrapText="1"/>
    </xf>
    <xf numFmtId="4" fontId="7" fillId="0" borderId="22" xfId="3" applyNumberFormat="1" applyFont="1" applyFill="1" applyBorder="1" applyAlignment="1" applyProtection="1">
      <alignment horizontal="center" vertical="center" wrapText="1"/>
    </xf>
    <xf numFmtId="4" fontId="7" fillId="0" borderId="0" xfId="3" applyNumberFormat="1" applyFont="1" applyFill="1" applyBorder="1" applyAlignment="1" applyProtection="1">
      <alignment horizontal="center" vertical="center" wrapText="1"/>
    </xf>
    <xf numFmtId="4" fontId="4" fillId="4" borderId="8" xfId="3" quotePrefix="1" applyNumberFormat="1" applyFont="1" applyFill="1" applyBorder="1" applyAlignment="1" applyProtection="1">
      <alignment horizontal="left" vertical="center" wrapText="1"/>
    </xf>
    <xf numFmtId="0" fontId="8" fillId="4" borderId="13" xfId="3" applyFont="1" applyFill="1" applyBorder="1" applyAlignment="1">
      <alignment vertical="center" wrapText="1"/>
    </xf>
    <xf numFmtId="0" fontId="6" fillId="0" borderId="0" xfId="4" applyFont="1" applyFill="1" applyBorder="1" applyAlignment="1">
      <alignment horizontal="left" vertical="center" wrapText="1"/>
    </xf>
    <xf numFmtId="4" fontId="8" fillId="0" borderId="0" xfId="3" quotePrefix="1" applyNumberFormat="1" applyFont="1" applyFill="1" applyBorder="1" applyAlignment="1" applyProtection="1">
      <alignment horizontal="right" vertical="center" wrapText="1"/>
    </xf>
    <xf numFmtId="1" fontId="4" fillId="4" borderId="20" xfId="3" applyNumberFormat="1" applyFont="1" applyFill="1" applyBorder="1" applyAlignment="1">
      <alignment horizontal="center" vertical="center"/>
    </xf>
    <xf numFmtId="4" fontId="7" fillId="4" borderId="13" xfId="3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left" vertical="center"/>
    </xf>
    <xf numFmtId="4" fontId="8" fillId="4" borderId="13" xfId="5" applyNumberFormat="1" applyFont="1" applyFill="1" applyBorder="1" applyAlignment="1">
      <alignment horizontal="center" vertical="center"/>
    </xf>
    <xf numFmtId="4" fontId="8" fillId="4" borderId="13" xfId="5" applyNumberFormat="1" applyFont="1" applyFill="1" applyBorder="1" applyAlignment="1">
      <alignment horizontal="right" vertical="center"/>
    </xf>
    <xf numFmtId="4" fontId="8" fillId="4" borderId="13" xfId="3" quotePrefix="1" applyNumberFormat="1" applyFont="1" applyFill="1" applyBorder="1" applyAlignment="1" applyProtection="1">
      <alignment horizontal="right" vertical="center"/>
    </xf>
    <xf numFmtId="4" fontId="8" fillId="4" borderId="21" xfId="3" applyNumberFormat="1" applyFont="1" applyFill="1" applyBorder="1" applyAlignment="1" applyProtection="1">
      <alignment horizontal="right" vertical="center"/>
    </xf>
    <xf numFmtId="4" fontId="8" fillId="0" borderId="22" xfId="0" applyNumberFormat="1" applyFont="1" applyFill="1" applyBorder="1" applyAlignment="1">
      <alignment vertical="center" wrapText="1"/>
    </xf>
    <xf numFmtId="4" fontId="10" fillId="4" borderId="13" xfId="0" applyNumberFormat="1" applyFont="1" applyFill="1" applyBorder="1" applyAlignment="1">
      <alignment horizontal="right" vertical="center" wrapText="1"/>
    </xf>
    <xf numFmtId="1" fontId="4" fillId="0" borderId="18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 wrapText="1"/>
    </xf>
    <xf numFmtId="4" fontId="4" fillId="0" borderId="0" xfId="3" quotePrefix="1" applyNumberFormat="1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4" fontId="7" fillId="4" borderId="13" xfId="3" applyNumberFormat="1" applyFont="1" applyFill="1" applyBorder="1" applyAlignment="1" applyProtection="1">
      <alignment horizontal="center" vertical="center" wrapText="1"/>
    </xf>
    <xf numFmtId="0" fontId="7" fillId="4" borderId="13" xfId="4" applyFont="1" applyFill="1" applyBorder="1" applyAlignment="1">
      <alignment horizontal="left" vertical="center" wrapText="1"/>
    </xf>
    <xf numFmtId="4" fontId="4" fillId="4" borderId="22" xfId="3" quotePrefix="1" applyNumberFormat="1" applyFont="1" applyFill="1" applyBorder="1" applyAlignment="1" applyProtection="1">
      <alignment horizontal="left" vertical="center" wrapText="1"/>
    </xf>
    <xf numFmtId="0" fontId="6" fillId="4" borderId="12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8" fillId="4" borderId="13" xfId="3" applyFont="1" applyFill="1" applyBorder="1" applyAlignment="1" applyProtection="1">
      <alignment horizontal="center" vertical="center" wrapText="1"/>
    </xf>
    <xf numFmtId="4" fontId="13" fillId="0" borderId="23" xfId="7" applyNumberFormat="1" applyFont="1" applyFill="1" applyBorder="1" applyAlignment="1">
      <alignment horizontal="right" vertical="center" wrapText="1"/>
    </xf>
    <xf numFmtId="0" fontId="8" fillId="0" borderId="0" xfId="3" applyFont="1" applyBorder="1" applyAlignment="1">
      <alignment vertical="center" wrapText="1"/>
    </xf>
    <xf numFmtId="4" fontId="4" fillId="4" borderId="12" xfId="3" quotePrefix="1" applyNumberFormat="1" applyFont="1" applyFill="1" applyBorder="1" applyAlignment="1" applyProtection="1">
      <alignment horizontal="left" vertical="center" wrapText="1"/>
    </xf>
    <xf numFmtId="0" fontId="8" fillId="4" borderId="12" xfId="3" applyFont="1" applyFill="1" applyBorder="1" applyAlignment="1">
      <alignment vertical="center" wrapText="1"/>
    </xf>
    <xf numFmtId="4" fontId="4" fillId="4" borderId="21" xfId="3" applyNumberFormat="1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center" vertical="center" wrapText="1"/>
    </xf>
    <xf numFmtId="0" fontId="6" fillId="4" borderId="13" xfId="4" applyFont="1" applyFill="1" applyBorder="1" applyAlignment="1">
      <alignment horizontal="center" vertical="center" wrapText="1"/>
    </xf>
    <xf numFmtId="4" fontId="6" fillId="4" borderId="13" xfId="4" applyNumberFormat="1" applyFont="1" applyFill="1" applyBorder="1" applyAlignment="1">
      <alignment horizontal="center" vertical="center" wrapText="1"/>
    </xf>
    <xf numFmtId="4" fontId="8" fillId="0" borderId="22" xfId="3" quotePrefix="1" applyNumberFormat="1" applyFont="1" applyFill="1" applyBorder="1" applyAlignment="1" applyProtection="1">
      <alignment horizontal="right" vertical="center" wrapText="1"/>
    </xf>
    <xf numFmtId="4" fontId="4" fillId="0" borderId="0" xfId="3" applyNumberFormat="1" applyFont="1" applyFill="1" applyBorder="1" applyAlignment="1" applyProtection="1">
      <alignment horizontal="center" vertical="center" wrapText="1"/>
    </xf>
    <xf numFmtId="0" fontId="6" fillId="4" borderId="13" xfId="4" applyFont="1" applyFill="1" applyBorder="1" applyAlignment="1">
      <alignment horizontal="right" vertical="center" wrapText="1"/>
    </xf>
    <xf numFmtId="0" fontId="6" fillId="0" borderId="0" xfId="4" applyFont="1" applyFill="1" applyBorder="1" applyAlignment="1">
      <alignment horizontal="right" vertical="center" wrapText="1"/>
    </xf>
    <xf numFmtId="4" fontId="6" fillId="4" borderId="13" xfId="4" applyNumberFormat="1" applyFont="1" applyFill="1" applyBorder="1" applyAlignment="1">
      <alignment horizontal="right" vertical="center" wrapText="1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4" fontId="10" fillId="0" borderId="2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4" fontId="8" fillId="0" borderId="22" xfId="3" applyNumberFormat="1" applyFont="1" applyFill="1" applyBorder="1" applyAlignment="1" applyProtection="1">
      <alignment horizontal="left" vertical="center" wrapText="1"/>
    </xf>
    <xf numFmtId="4" fontId="6" fillId="0" borderId="23" xfId="3" applyNumberFormat="1" applyFont="1" applyFill="1" applyBorder="1" applyAlignment="1" applyProtection="1">
      <alignment horizontal="right" vertical="center" wrapText="1"/>
    </xf>
    <xf numFmtId="0" fontId="14" fillId="4" borderId="12" xfId="0" applyFont="1" applyFill="1" applyBorder="1" applyAlignment="1">
      <alignment horizontal="center" vertical="center" wrapText="1"/>
    </xf>
    <xf numFmtId="4" fontId="14" fillId="4" borderId="13" xfId="0" applyNumberFormat="1" applyFont="1" applyFill="1" applyBorder="1" applyAlignment="1">
      <alignment horizontal="center" vertical="center" wrapText="1"/>
    </xf>
    <xf numFmtId="43" fontId="14" fillId="4" borderId="13" xfId="8" applyFont="1" applyFill="1" applyBorder="1" applyAlignment="1">
      <alignment horizontal="right" vertical="center" wrapText="1"/>
    </xf>
    <xf numFmtId="0" fontId="4" fillId="4" borderId="13" xfId="3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3" fontId="14" fillId="0" borderId="0" xfId="8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vertical="center" wrapText="1"/>
    </xf>
    <xf numFmtId="4" fontId="7" fillId="4" borderId="13" xfId="3" applyNumberFormat="1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center" vertical="center" wrapText="1"/>
    </xf>
    <xf numFmtId="4" fontId="4" fillId="4" borderId="22" xfId="3" quotePrefix="1" applyNumberFormat="1" applyFont="1" applyFill="1" applyBorder="1" applyAlignment="1" applyProtection="1">
      <alignment horizontal="right" vertical="center" wrapText="1"/>
    </xf>
    <xf numFmtId="4" fontId="10" fillId="4" borderId="12" xfId="0" applyNumberFormat="1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4" fillId="4" borderId="13" xfId="3" quotePrefix="1" applyNumberFormat="1" applyFont="1" applyFill="1" applyBorder="1" applyAlignment="1" applyProtection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 wrapText="1"/>
    </xf>
    <xf numFmtId="2" fontId="10" fillId="0" borderId="22" xfId="0" applyNumberFormat="1" applyFont="1" applyBorder="1" applyAlignment="1">
      <alignment horizontal="center" vertical="center"/>
    </xf>
    <xf numFmtId="43" fontId="8" fillId="0" borderId="25" xfId="8" applyNumberFormat="1" applyFont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 wrapText="1"/>
    </xf>
    <xf numFmtId="0" fontId="6" fillId="4" borderId="13" xfId="4" applyFont="1" applyFill="1" applyBorder="1" applyAlignment="1">
      <alignment horizontal="left" vertical="center" wrapText="1"/>
    </xf>
    <xf numFmtId="0" fontId="6" fillId="4" borderId="21" xfId="4" applyFont="1" applyFill="1" applyBorder="1" applyAlignment="1">
      <alignment horizontal="left" vertical="center" wrapText="1"/>
    </xf>
    <xf numFmtId="4" fontId="8" fillId="4" borderId="13" xfId="3" applyNumberFormat="1" applyFont="1" applyFill="1" applyBorder="1" applyAlignment="1" applyProtection="1">
      <alignment horizontal="center" vertical="center" wrapText="1"/>
    </xf>
    <xf numFmtId="1" fontId="4" fillId="0" borderId="18" xfId="3" applyNumberFormat="1" applyFont="1" applyBorder="1" applyAlignment="1" applyProtection="1">
      <alignment horizontal="center" vertical="center" wrapText="1"/>
      <protection locked="0"/>
    </xf>
    <xf numFmtId="4" fontId="4" fillId="0" borderId="0" xfId="3" applyNumberFormat="1" applyFont="1" applyBorder="1" applyAlignment="1" applyProtection="1">
      <alignment horizontal="center" vertical="center" wrapText="1"/>
      <protection locked="0"/>
    </xf>
    <xf numFmtId="0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 wrapText="1"/>
      <protection locked="0"/>
    </xf>
    <xf numFmtId="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9" xfId="1" applyNumberFormat="1" applyFont="1" applyFill="1" applyBorder="1" applyAlignment="1">
      <alignment horizontal="center" vertical="center" wrapText="1"/>
    </xf>
    <xf numFmtId="1" fontId="4" fillId="3" borderId="18" xfId="3" applyNumberFormat="1" applyFont="1" applyFill="1" applyBorder="1" applyAlignment="1" applyProtection="1">
      <alignment horizontal="center" vertical="center" wrapText="1"/>
      <protection locked="0"/>
    </xf>
    <xf numFmtId="4" fontId="4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1" applyNumberFormat="1" applyFont="1" applyFill="1" applyBorder="1" applyAlignment="1">
      <alignment horizontal="center" vertical="center" wrapText="1"/>
    </xf>
    <xf numFmtId="4" fontId="15" fillId="4" borderId="6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8" fillId="4" borderId="4" xfId="1" applyNumberFormat="1" applyFont="1" applyFill="1" applyBorder="1" applyAlignment="1">
      <alignment horizontal="center" vertical="center" wrapText="1"/>
    </xf>
    <xf numFmtId="4" fontId="8" fillId="4" borderId="4" xfId="1" applyNumberFormat="1" applyFont="1" applyFill="1" applyBorder="1" applyAlignment="1">
      <alignment horizontal="right" vertical="center" wrapText="1"/>
    </xf>
    <xf numFmtId="4" fontId="15" fillId="4" borderId="26" xfId="1" applyNumberFormat="1" applyFont="1" applyFill="1" applyBorder="1" applyAlignment="1">
      <alignment horizontal="right" vertical="center" wrapText="1"/>
    </xf>
    <xf numFmtId="4" fontId="16" fillId="4" borderId="27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center" vertical="center" wrapText="1"/>
    </xf>
    <xf numFmtId="4" fontId="8" fillId="4" borderId="0" xfId="1" applyNumberFormat="1" applyFont="1" applyFill="1" applyBorder="1" applyAlignment="1">
      <alignment horizontal="center" vertical="center" wrapText="1"/>
    </xf>
    <xf numFmtId="4" fontId="8" fillId="4" borderId="0" xfId="1" applyNumberFormat="1" applyFont="1" applyFill="1" applyBorder="1" applyAlignment="1">
      <alignment horizontal="right" vertical="center" wrapText="1"/>
    </xf>
    <xf numFmtId="4" fontId="16" fillId="4" borderId="19" xfId="1" applyNumberFormat="1" applyFont="1" applyFill="1" applyBorder="1" applyAlignment="1">
      <alignment horizontal="right" vertical="center" wrapText="1"/>
    </xf>
    <xf numFmtId="1" fontId="4" fillId="3" borderId="28" xfId="3" applyNumberFormat="1" applyFont="1" applyFill="1" applyBorder="1" applyAlignment="1" applyProtection="1">
      <alignment horizontal="center" vertical="center" wrapText="1"/>
      <protection locked="0"/>
    </xf>
    <xf numFmtId="4" fontId="4" fillId="3" borderId="29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29" xfId="1" applyNumberFormat="1" applyFont="1" applyFill="1" applyBorder="1" applyAlignment="1">
      <alignment horizontal="center" vertical="center" wrapText="1"/>
    </xf>
    <xf numFmtId="4" fontId="17" fillId="4" borderId="30" xfId="0" applyNumberFormat="1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center" vertical="center" wrapText="1"/>
    </xf>
    <xf numFmtId="4" fontId="8" fillId="4" borderId="29" xfId="1" applyNumberFormat="1" applyFont="1" applyFill="1" applyBorder="1" applyAlignment="1">
      <alignment horizontal="center" vertical="center" wrapText="1"/>
    </xf>
    <xf numFmtId="4" fontId="8" fillId="4" borderId="29" xfId="1" applyNumberFormat="1" applyFont="1" applyFill="1" applyBorder="1" applyAlignment="1">
      <alignment horizontal="right" vertical="center" wrapText="1"/>
    </xf>
    <xf numFmtId="4" fontId="17" fillId="4" borderId="31" xfId="1" applyNumberFormat="1" applyFont="1" applyFill="1" applyBorder="1" applyAlignment="1">
      <alignment horizontal="right" vertical="center" wrapText="1"/>
    </xf>
    <xf numFmtId="1" fontId="4" fillId="0" borderId="0" xfId="3" applyNumberFormat="1" applyFont="1" applyBorder="1" applyAlignment="1" applyProtection="1">
      <alignment horizontal="center" vertical="center" wrapText="1"/>
      <protection locked="0"/>
    </xf>
    <xf numFmtId="4" fontId="8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2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right"/>
    </xf>
    <xf numFmtId="0" fontId="0" fillId="0" borderId="0" xfId="0" applyFill="1"/>
    <xf numFmtId="4" fontId="3" fillId="0" borderId="36" xfId="2" applyNumberFormat="1" applyFont="1" applyBorder="1" applyAlignment="1">
      <alignment horizontal="center" vertical="center"/>
    </xf>
    <xf numFmtId="0" fontId="0" fillId="0" borderId="19" xfId="0" applyBorder="1"/>
    <xf numFmtId="0" fontId="0" fillId="0" borderId="37" xfId="0" applyBorder="1" applyAlignment="1">
      <alignment horizontal="right"/>
    </xf>
    <xf numFmtId="0" fontId="0" fillId="0" borderId="18" xfId="0" applyBorder="1"/>
    <xf numFmtId="0" fontId="3" fillId="0" borderId="18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4" fontId="18" fillId="4" borderId="26" xfId="2" applyNumberFormat="1" applyFont="1" applyFill="1" applyBorder="1" applyAlignment="1">
      <alignment horizontal="left"/>
    </xf>
    <xf numFmtId="4" fontId="18" fillId="4" borderId="19" xfId="2" applyNumberFormat="1" applyFont="1" applyFill="1" applyBorder="1" applyAlignment="1">
      <alignment horizontal="left"/>
    </xf>
    <xf numFmtId="4" fontId="18" fillId="4" borderId="31" xfId="2" applyNumberFormat="1" applyFont="1" applyFill="1" applyBorder="1" applyAlignment="1">
      <alignment horizontal="left"/>
    </xf>
    <xf numFmtId="4" fontId="21" fillId="0" borderId="24" xfId="0" applyNumberFormat="1" applyFont="1" applyBorder="1" applyAlignment="1">
      <alignment horizontal="right"/>
    </xf>
    <xf numFmtId="0" fontId="21" fillId="0" borderId="37" xfId="0" applyFont="1" applyBorder="1" applyAlignment="1">
      <alignment horizontal="right"/>
    </xf>
    <xf numFmtId="2" fontId="3" fillId="5" borderId="12" xfId="2" applyNumberFormat="1" applyFont="1" applyFill="1" applyBorder="1" applyAlignment="1"/>
    <xf numFmtId="2" fontId="3" fillId="5" borderId="13" xfId="2" applyNumberFormat="1" applyFont="1" applyFill="1" applyBorder="1" applyAlignment="1"/>
    <xf numFmtId="43" fontId="0" fillId="6" borderId="6" xfId="8" applyFont="1" applyFill="1" applyBorder="1" applyAlignment="1"/>
    <xf numFmtId="43" fontId="0" fillId="0" borderId="4" xfId="8" applyFont="1" applyBorder="1" applyAlignment="1"/>
    <xf numFmtId="43" fontId="0" fillId="0" borderId="32" xfId="8" applyFont="1" applyBorder="1" applyAlignment="1"/>
    <xf numFmtId="43" fontId="0" fillId="0" borderId="6" xfId="8" applyFont="1" applyBorder="1" applyAlignment="1"/>
    <xf numFmtId="43" fontId="0" fillId="6" borderId="32" xfId="8" applyFont="1" applyFill="1" applyBorder="1" applyAlignment="1"/>
    <xf numFmtId="43" fontId="0" fillId="0" borderId="8" xfId="8" applyFont="1" applyBorder="1" applyAlignment="1"/>
    <xf numFmtId="43" fontId="0" fillId="0" borderId="33" xfId="8" applyFont="1" applyBorder="1" applyAlignment="1"/>
    <xf numFmtId="43" fontId="0" fillId="0" borderId="34" xfId="8" applyFont="1" applyBorder="1" applyAlignment="1"/>
    <xf numFmtId="43" fontId="0" fillId="6" borderId="4" xfId="8" applyFont="1" applyFill="1" applyBorder="1" applyAlignment="1"/>
    <xf numFmtId="43" fontId="0" fillId="0" borderId="27" xfId="8" applyFont="1" applyBorder="1" applyAlignment="1"/>
    <xf numFmtId="43" fontId="0" fillId="0" borderId="0" xfId="8" applyFont="1" applyBorder="1" applyAlignment="1"/>
    <xf numFmtId="43" fontId="0" fillId="0" borderId="35" xfId="8" applyFont="1" applyBorder="1" applyAlignment="1"/>
    <xf numFmtId="4" fontId="18" fillId="2" borderId="28" xfId="2" applyNumberFormat="1" applyFont="1" applyFill="1" applyBorder="1" applyAlignment="1">
      <alignment horizontal="left"/>
    </xf>
    <xf numFmtId="4" fontId="18" fillId="2" borderId="29" xfId="2" applyNumberFormat="1" applyFont="1" applyFill="1" applyBorder="1" applyAlignment="1">
      <alignment horizontal="left"/>
    </xf>
    <xf numFmtId="4" fontId="18" fillId="4" borderId="30" xfId="2" applyNumberFormat="1" applyFont="1" applyFill="1" applyBorder="1" applyAlignment="1">
      <alignment horizontal="left"/>
    </xf>
    <xf numFmtId="4" fontId="18" fillId="4" borderId="29" xfId="2" applyNumberFormat="1" applyFont="1" applyFill="1" applyBorder="1" applyAlignment="1">
      <alignment horizontal="left"/>
    </xf>
    <xf numFmtId="4" fontId="18" fillId="4" borderId="4" xfId="2" applyNumberFormat="1" applyFont="1" applyFill="1" applyBorder="1" applyAlignment="1">
      <alignment horizontal="left"/>
    </xf>
    <xf numFmtId="4" fontId="19" fillId="4" borderId="0" xfId="2" applyNumberFormat="1" applyFont="1" applyFill="1" applyBorder="1" applyAlignment="1">
      <alignment horizontal="left"/>
    </xf>
    <xf numFmtId="4" fontId="20" fillId="4" borderId="29" xfId="2" applyNumberFormat="1" applyFont="1" applyFill="1" applyBorder="1" applyAlignment="1">
      <alignment horizontal="left"/>
    </xf>
    <xf numFmtId="4" fontId="18" fillId="2" borderId="18" xfId="2" applyNumberFormat="1" applyFont="1" applyFill="1" applyBorder="1" applyAlignment="1">
      <alignment horizontal="left"/>
    </xf>
    <xf numFmtId="4" fontId="18" fillId="2" borderId="0" xfId="2" applyNumberFormat="1" applyFont="1" applyFill="1" applyBorder="1" applyAlignment="1">
      <alignment horizontal="left"/>
    </xf>
    <xf numFmtId="4" fontId="18" fillId="4" borderId="6" xfId="2" applyNumberFormat="1" applyFont="1" applyFill="1" applyBorder="1" applyAlignment="1">
      <alignment horizontal="left"/>
    </xf>
    <xf numFmtId="4" fontId="18" fillId="4" borderId="27" xfId="2" applyNumberFormat="1" applyFont="1" applyFill="1" applyBorder="1" applyAlignment="1">
      <alignment horizontal="left"/>
    </xf>
    <xf numFmtId="4" fontId="18" fillId="4" borderId="0" xfId="2" applyNumberFormat="1" applyFont="1" applyFill="1" applyBorder="1" applyAlignment="1">
      <alignment horizontal="left"/>
    </xf>
    <xf numFmtId="2" fontId="3" fillId="5" borderId="12" xfId="2" applyNumberFormat="1" applyFont="1" applyFill="1" applyBorder="1" applyAlignment="1">
      <alignment horizontal="right"/>
    </xf>
    <xf numFmtId="2" fontId="3" fillId="5" borderId="13" xfId="2" applyNumberFormat="1" applyFont="1" applyFill="1" applyBorder="1" applyAlignment="1">
      <alignment horizontal="right"/>
    </xf>
    <xf numFmtId="2" fontId="3" fillId="5" borderId="14" xfId="2" applyNumberFormat="1" applyFont="1" applyFill="1" applyBorder="1" applyAlignment="1">
      <alignment horizontal="right"/>
    </xf>
    <xf numFmtId="0" fontId="3" fillId="5" borderId="20" xfId="2" applyFont="1" applyFill="1" applyBorder="1" applyAlignment="1">
      <alignment horizontal="center"/>
    </xf>
    <xf numFmtId="0" fontId="3" fillId="5" borderId="13" xfId="2" applyFont="1" applyFill="1" applyBorder="1" applyAlignment="1">
      <alignment horizontal="center"/>
    </xf>
    <xf numFmtId="4" fontId="3" fillId="0" borderId="10" xfId="2" applyNumberFormat="1" applyFont="1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4" fontId="4" fillId="3" borderId="6" xfId="3" applyNumberFormat="1" applyFont="1" applyFill="1" applyBorder="1" applyAlignment="1" applyProtection="1">
      <alignment horizontal="center" vertical="center" wrapText="1"/>
    </xf>
    <xf numFmtId="4" fontId="4" fillId="3" borderId="8" xfId="3" applyNumberFormat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3" borderId="6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</cellXfs>
  <cellStyles count="9">
    <cellStyle name="Normal" xfId="0" builtinId="0"/>
    <cellStyle name="Normal 2" xfId="4"/>
    <cellStyle name="Normal 4" xfId="2"/>
    <cellStyle name="Normal 5" xfId="6"/>
    <cellStyle name="Normal_Caragua1" xfId="3"/>
    <cellStyle name="Separador de milhares_SSebastiao SedeRev 01" xfId="5"/>
    <cellStyle name="Vírgula" xfId="1" builtinId="3"/>
    <cellStyle name="Vírgula 4" xfId="8"/>
    <cellStyle name="Vírgula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752475</xdr:colOff>
      <xdr:row>141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876425" y="447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752475</xdr:colOff>
      <xdr:row>141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1876425" y="447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15" zoomScaleNormal="100" zoomScaleSheetLayoutView="115" workbookViewId="0">
      <selection activeCell="S3" sqref="S3:S25"/>
    </sheetView>
  </sheetViews>
  <sheetFormatPr defaultRowHeight="15"/>
  <cols>
    <col min="1" max="1" width="3" bestFit="1" customWidth="1"/>
    <col min="2" max="2" width="36.28515625" bestFit="1" customWidth="1"/>
    <col min="3" max="18" width="10.140625" bestFit="1" customWidth="1"/>
    <col min="19" max="19" width="15.42578125" bestFit="1" customWidth="1"/>
  </cols>
  <sheetData>
    <row r="1" spans="1:19">
      <c r="A1" s="219" t="s">
        <v>0</v>
      </c>
      <c r="B1" s="220"/>
      <c r="C1" s="210" t="s">
        <v>13</v>
      </c>
      <c r="D1" s="211"/>
      <c r="E1" s="211"/>
      <c r="F1" s="212"/>
      <c r="G1" s="210" t="s">
        <v>14</v>
      </c>
      <c r="H1" s="211"/>
      <c r="I1" s="211"/>
      <c r="J1" s="212"/>
      <c r="K1" s="210" t="s">
        <v>15</v>
      </c>
      <c r="L1" s="213"/>
      <c r="M1" s="213"/>
      <c r="N1" s="214"/>
      <c r="O1" s="210" t="s">
        <v>16</v>
      </c>
      <c r="P1" s="213"/>
      <c r="Q1" s="213"/>
      <c r="R1" s="214"/>
      <c r="S1" s="168" t="s">
        <v>17</v>
      </c>
    </row>
    <row r="2" spans="1:19" ht="9.9499999999999993" customHeight="1">
      <c r="A2" s="1"/>
      <c r="B2" s="2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9"/>
    </row>
    <row r="3" spans="1:19">
      <c r="A3" s="215">
        <v>1</v>
      </c>
      <c r="B3" s="3" t="s">
        <v>1</v>
      </c>
      <c r="C3" s="181"/>
      <c r="D3" s="182"/>
      <c r="E3" s="182"/>
      <c r="F3" s="183"/>
      <c r="G3" s="184"/>
      <c r="H3" s="182"/>
      <c r="I3" s="182"/>
      <c r="J3" s="183"/>
      <c r="K3" s="184"/>
      <c r="L3" s="182"/>
      <c r="M3" s="182"/>
      <c r="N3" s="183"/>
      <c r="O3" s="184"/>
      <c r="P3" s="182"/>
      <c r="Q3" s="182"/>
      <c r="R3" s="185"/>
      <c r="S3" s="177"/>
    </row>
    <row r="4" spans="1:19">
      <c r="A4" s="216"/>
      <c r="B4" s="4"/>
      <c r="C4" s="186"/>
      <c r="D4" s="187"/>
      <c r="E4" s="187"/>
      <c r="F4" s="188"/>
      <c r="G4" s="186"/>
      <c r="H4" s="187"/>
      <c r="I4" s="187"/>
      <c r="J4" s="188"/>
      <c r="K4" s="186"/>
      <c r="L4" s="187"/>
      <c r="M4" s="187"/>
      <c r="N4" s="188"/>
      <c r="O4" s="186"/>
      <c r="P4" s="187"/>
      <c r="Q4" s="187"/>
      <c r="R4" s="188"/>
      <c r="S4" s="178"/>
    </row>
    <row r="5" spans="1:19">
      <c r="A5" s="215">
        <v>2</v>
      </c>
      <c r="B5" s="217" t="s">
        <v>2</v>
      </c>
      <c r="C5" s="184"/>
      <c r="D5" s="189"/>
      <c r="E5" s="189"/>
      <c r="F5" s="189"/>
      <c r="G5" s="189"/>
      <c r="H5" s="189"/>
      <c r="I5" s="189"/>
      <c r="J5" s="183"/>
      <c r="K5" s="184"/>
      <c r="L5" s="182"/>
      <c r="M5" s="182"/>
      <c r="N5" s="183"/>
      <c r="O5" s="184"/>
      <c r="P5" s="182"/>
      <c r="Q5" s="182"/>
      <c r="R5" s="183"/>
      <c r="S5" s="177"/>
    </row>
    <row r="6" spans="1:19">
      <c r="A6" s="216"/>
      <c r="B6" s="218"/>
      <c r="C6" s="186"/>
      <c r="D6" s="187"/>
      <c r="E6" s="187"/>
      <c r="F6" s="188"/>
      <c r="G6" s="186"/>
      <c r="H6" s="187"/>
      <c r="I6" s="187"/>
      <c r="J6" s="188"/>
      <c r="K6" s="186"/>
      <c r="L6" s="187"/>
      <c r="M6" s="187"/>
      <c r="N6" s="188"/>
      <c r="O6" s="186"/>
      <c r="P6" s="187"/>
      <c r="Q6" s="187"/>
      <c r="R6" s="188"/>
      <c r="S6" s="178"/>
    </row>
    <row r="7" spans="1:19">
      <c r="A7" s="215">
        <v>3</v>
      </c>
      <c r="B7" s="221" t="s">
        <v>3</v>
      </c>
      <c r="C7" s="184"/>
      <c r="D7" s="189"/>
      <c r="E7" s="189"/>
      <c r="F7" s="189"/>
      <c r="G7" s="189"/>
      <c r="H7" s="189"/>
      <c r="I7" s="189"/>
      <c r="J7" s="189"/>
      <c r="K7" s="189"/>
      <c r="L7" s="182"/>
      <c r="M7" s="182"/>
      <c r="N7" s="183"/>
      <c r="O7" s="184"/>
      <c r="P7" s="182"/>
      <c r="Q7" s="182"/>
      <c r="R7" s="183"/>
      <c r="S7" s="177"/>
    </row>
    <row r="8" spans="1:19">
      <c r="A8" s="216"/>
      <c r="B8" s="222"/>
      <c r="C8" s="186"/>
      <c r="D8" s="187"/>
      <c r="E8" s="187"/>
      <c r="F8" s="188"/>
      <c r="G8" s="186"/>
      <c r="H8" s="187"/>
      <c r="I8" s="187"/>
      <c r="J8" s="188"/>
      <c r="K8" s="186"/>
      <c r="L8" s="187"/>
      <c r="M8" s="187"/>
      <c r="N8" s="188"/>
      <c r="O8" s="186"/>
      <c r="P8" s="187"/>
      <c r="Q8" s="187"/>
      <c r="R8" s="188"/>
      <c r="S8" s="178"/>
    </row>
    <row r="9" spans="1:19">
      <c r="A9" s="215">
        <v>4</v>
      </c>
      <c r="B9" s="217" t="s">
        <v>4</v>
      </c>
      <c r="C9" s="184"/>
      <c r="D9" s="182"/>
      <c r="E9" s="182"/>
      <c r="F9" s="183"/>
      <c r="G9" s="184"/>
      <c r="H9" s="182"/>
      <c r="I9" s="182"/>
      <c r="J9" s="183"/>
      <c r="K9" s="184"/>
      <c r="L9" s="189"/>
      <c r="M9" s="189"/>
      <c r="N9" s="189"/>
      <c r="O9" s="189"/>
      <c r="P9" s="182"/>
      <c r="Q9" s="182"/>
      <c r="R9" s="183"/>
      <c r="S9" s="177"/>
    </row>
    <row r="10" spans="1:19">
      <c r="A10" s="216"/>
      <c r="B10" s="218"/>
      <c r="C10" s="186"/>
      <c r="D10" s="187"/>
      <c r="E10" s="187"/>
      <c r="F10" s="188"/>
      <c r="G10" s="186"/>
      <c r="H10" s="187"/>
      <c r="I10" s="187"/>
      <c r="J10" s="188"/>
      <c r="K10" s="186"/>
      <c r="L10" s="187"/>
      <c r="M10" s="187"/>
      <c r="N10" s="188"/>
      <c r="O10" s="186"/>
      <c r="P10" s="187"/>
      <c r="Q10" s="187"/>
      <c r="R10" s="188"/>
      <c r="S10" s="178"/>
    </row>
    <row r="11" spans="1:19">
      <c r="A11" s="215">
        <v>5</v>
      </c>
      <c r="B11" s="217" t="s">
        <v>5</v>
      </c>
      <c r="C11" s="184"/>
      <c r="D11" s="182"/>
      <c r="E11" s="182"/>
      <c r="F11" s="183"/>
      <c r="G11" s="184"/>
      <c r="H11" s="182"/>
      <c r="I11" s="182"/>
      <c r="J11" s="183"/>
      <c r="K11" s="181"/>
      <c r="L11" s="182"/>
      <c r="M11" s="182"/>
      <c r="N11" s="183"/>
      <c r="O11" s="181"/>
      <c r="P11" s="189"/>
      <c r="Q11" s="182"/>
      <c r="R11" s="183"/>
      <c r="S11" s="177"/>
    </row>
    <row r="12" spans="1:19">
      <c r="A12" s="216"/>
      <c r="B12" s="218"/>
      <c r="C12" s="186"/>
      <c r="D12" s="187"/>
      <c r="E12" s="187"/>
      <c r="F12" s="188"/>
      <c r="G12" s="186"/>
      <c r="H12" s="187"/>
      <c r="I12" s="187"/>
      <c r="J12" s="188"/>
      <c r="K12" s="190"/>
      <c r="L12" s="191"/>
      <c r="M12" s="191"/>
      <c r="N12" s="192"/>
      <c r="O12" s="186"/>
      <c r="P12" s="187"/>
      <c r="Q12" s="187"/>
      <c r="R12" s="188"/>
      <c r="S12" s="178"/>
    </row>
    <row r="13" spans="1:19">
      <c r="A13" s="215">
        <v>6</v>
      </c>
      <c r="B13" s="217" t="s">
        <v>6</v>
      </c>
      <c r="C13" s="184"/>
      <c r="D13" s="182"/>
      <c r="E13" s="182"/>
      <c r="F13" s="183"/>
      <c r="G13" s="184"/>
      <c r="H13" s="182"/>
      <c r="I13" s="182"/>
      <c r="J13" s="189"/>
      <c r="K13" s="181"/>
      <c r="L13" s="189"/>
      <c r="M13" s="189"/>
      <c r="N13" s="185"/>
      <c r="O13" s="182"/>
      <c r="P13" s="182"/>
      <c r="Q13" s="182"/>
      <c r="R13" s="183"/>
      <c r="S13" s="177"/>
    </row>
    <row r="14" spans="1:19">
      <c r="A14" s="216"/>
      <c r="B14" s="218"/>
      <c r="C14" s="186"/>
      <c r="D14" s="187"/>
      <c r="E14" s="187"/>
      <c r="F14" s="188"/>
      <c r="G14" s="186"/>
      <c r="H14" s="187"/>
      <c r="I14" s="187"/>
      <c r="J14" s="187"/>
      <c r="K14" s="186"/>
      <c r="L14" s="187"/>
      <c r="M14" s="187"/>
      <c r="N14" s="188"/>
      <c r="O14" s="187"/>
      <c r="P14" s="187"/>
      <c r="Q14" s="187"/>
      <c r="R14" s="188"/>
      <c r="S14" s="178"/>
    </row>
    <row r="15" spans="1:19">
      <c r="A15" s="215">
        <v>7</v>
      </c>
      <c r="B15" s="217" t="s">
        <v>7</v>
      </c>
      <c r="C15" s="184"/>
      <c r="D15" s="182"/>
      <c r="E15" s="182"/>
      <c r="F15" s="183"/>
      <c r="G15" s="184"/>
      <c r="H15" s="182"/>
      <c r="I15" s="182"/>
      <c r="J15" s="183"/>
      <c r="K15" s="184"/>
      <c r="L15" s="182"/>
      <c r="M15" s="182"/>
      <c r="N15" s="183"/>
      <c r="O15" s="181"/>
      <c r="P15" s="189"/>
      <c r="Q15" s="189"/>
      <c r="R15" s="183"/>
      <c r="S15" s="177"/>
    </row>
    <row r="16" spans="1:19">
      <c r="A16" s="216"/>
      <c r="B16" s="218"/>
      <c r="C16" s="186"/>
      <c r="D16" s="187"/>
      <c r="E16" s="187"/>
      <c r="F16" s="188"/>
      <c r="G16" s="186"/>
      <c r="H16" s="187"/>
      <c r="I16" s="187"/>
      <c r="J16" s="188"/>
      <c r="K16" s="186"/>
      <c r="L16" s="187"/>
      <c r="M16" s="187"/>
      <c r="N16" s="188"/>
      <c r="O16" s="186"/>
      <c r="P16" s="187"/>
      <c r="Q16" s="187"/>
      <c r="R16" s="188"/>
      <c r="S16" s="178"/>
    </row>
    <row r="17" spans="1:19">
      <c r="A17" s="215">
        <v>8</v>
      </c>
      <c r="B17" s="217" t="s">
        <v>8</v>
      </c>
      <c r="C17" s="184"/>
      <c r="D17" s="182"/>
      <c r="E17" s="182"/>
      <c r="F17" s="183"/>
      <c r="G17" s="184"/>
      <c r="H17" s="182"/>
      <c r="I17" s="182"/>
      <c r="J17" s="183"/>
      <c r="K17" s="181"/>
      <c r="L17" s="189"/>
      <c r="M17" s="189"/>
      <c r="N17" s="185"/>
      <c r="O17" s="184"/>
      <c r="P17" s="182"/>
      <c r="Q17" s="182"/>
      <c r="R17" s="183"/>
      <c r="S17" s="177"/>
    </row>
    <row r="18" spans="1:19">
      <c r="A18" s="216"/>
      <c r="B18" s="218"/>
      <c r="C18" s="186"/>
      <c r="D18" s="187"/>
      <c r="E18" s="187"/>
      <c r="F18" s="188"/>
      <c r="G18" s="186"/>
      <c r="H18" s="187"/>
      <c r="I18" s="187"/>
      <c r="J18" s="188"/>
      <c r="K18" s="186"/>
      <c r="L18" s="187"/>
      <c r="M18" s="187"/>
      <c r="N18" s="188"/>
      <c r="O18" s="186"/>
      <c r="P18" s="187"/>
      <c r="Q18" s="187"/>
      <c r="R18" s="188"/>
      <c r="S18" s="178"/>
    </row>
    <row r="19" spans="1:19">
      <c r="A19" s="215">
        <v>9</v>
      </c>
      <c r="B19" s="217" t="s">
        <v>9</v>
      </c>
      <c r="C19" s="184"/>
      <c r="D19" s="182"/>
      <c r="E19" s="182"/>
      <c r="F19" s="183"/>
      <c r="G19" s="184"/>
      <c r="H19" s="182"/>
      <c r="I19" s="182"/>
      <c r="J19" s="183"/>
      <c r="K19" s="181"/>
      <c r="L19" s="189"/>
      <c r="M19" s="182"/>
      <c r="N19" s="183"/>
      <c r="O19" s="184"/>
      <c r="P19" s="182"/>
      <c r="Q19" s="182"/>
      <c r="R19" s="183"/>
      <c r="S19" s="177"/>
    </row>
    <row r="20" spans="1:19">
      <c r="A20" s="216"/>
      <c r="B20" s="218"/>
      <c r="C20" s="186"/>
      <c r="D20" s="187"/>
      <c r="E20" s="187"/>
      <c r="F20" s="188"/>
      <c r="G20" s="186"/>
      <c r="H20" s="187"/>
      <c r="I20" s="187"/>
      <c r="J20" s="188"/>
      <c r="K20" s="186"/>
      <c r="L20" s="187"/>
      <c r="M20" s="187"/>
      <c r="N20" s="188"/>
      <c r="O20" s="186"/>
      <c r="P20" s="187"/>
      <c r="Q20" s="187"/>
      <c r="R20" s="188"/>
      <c r="S20" s="178"/>
    </row>
    <row r="21" spans="1:19">
      <c r="A21" s="215">
        <v>10</v>
      </c>
      <c r="B21" s="217" t="s">
        <v>10</v>
      </c>
      <c r="C21" s="184"/>
      <c r="D21" s="182"/>
      <c r="E21" s="182"/>
      <c r="F21" s="183"/>
      <c r="G21" s="184"/>
      <c r="H21" s="182"/>
      <c r="I21" s="182"/>
      <c r="J21" s="183"/>
      <c r="K21" s="184"/>
      <c r="L21" s="182"/>
      <c r="M21" s="182"/>
      <c r="N21" s="185"/>
      <c r="O21" s="181"/>
      <c r="P21" s="189"/>
      <c r="Q21" s="189"/>
      <c r="R21" s="185"/>
      <c r="S21" s="177"/>
    </row>
    <row r="22" spans="1:19">
      <c r="A22" s="216"/>
      <c r="B22" s="218"/>
      <c r="C22" s="186"/>
      <c r="D22" s="187"/>
      <c r="E22" s="187"/>
      <c r="F22" s="188"/>
      <c r="G22" s="186"/>
      <c r="H22" s="187"/>
      <c r="I22" s="187"/>
      <c r="J22" s="188"/>
      <c r="K22" s="186"/>
      <c r="L22" s="187"/>
      <c r="M22" s="187"/>
      <c r="N22" s="188"/>
      <c r="O22" s="186"/>
      <c r="P22" s="187"/>
      <c r="Q22" s="187"/>
      <c r="R22" s="188"/>
      <c r="S22" s="178"/>
    </row>
    <row r="23" spans="1:19">
      <c r="A23" s="215">
        <v>11</v>
      </c>
      <c r="B23" s="217" t="s">
        <v>11</v>
      </c>
      <c r="C23" s="184"/>
      <c r="D23" s="182"/>
      <c r="E23" s="182"/>
      <c r="F23" s="183"/>
      <c r="G23" s="184"/>
      <c r="H23" s="182"/>
      <c r="I23" s="182"/>
      <c r="J23" s="183"/>
      <c r="K23" s="184"/>
      <c r="L23" s="182"/>
      <c r="M23" s="182"/>
      <c r="N23" s="183"/>
      <c r="O23" s="184"/>
      <c r="P23" s="182"/>
      <c r="Q23" s="182"/>
      <c r="R23" s="185"/>
      <c r="S23" s="177"/>
    </row>
    <row r="24" spans="1:19">
      <c r="A24" s="216"/>
      <c r="B24" s="218"/>
      <c r="C24" s="186"/>
      <c r="D24" s="187"/>
      <c r="E24" s="187"/>
      <c r="F24" s="188"/>
      <c r="G24" s="186"/>
      <c r="H24" s="187"/>
      <c r="I24" s="187"/>
      <c r="J24" s="188"/>
      <c r="K24" s="186"/>
      <c r="L24" s="187"/>
      <c r="M24" s="187"/>
      <c r="N24" s="188"/>
      <c r="O24" s="186"/>
      <c r="P24" s="187"/>
      <c r="Q24" s="187"/>
      <c r="R24" s="188"/>
      <c r="S24" s="178"/>
    </row>
    <row r="25" spans="1:19">
      <c r="A25" s="215">
        <v>12</v>
      </c>
      <c r="B25" s="217" t="s">
        <v>12</v>
      </c>
      <c r="C25" s="184"/>
      <c r="D25" s="182"/>
      <c r="E25" s="182"/>
      <c r="F25" s="183"/>
      <c r="G25" s="184"/>
      <c r="H25" s="182"/>
      <c r="I25" s="182"/>
      <c r="J25" s="183"/>
      <c r="K25" s="184"/>
      <c r="L25" s="182"/>
      <c r="M25" s="182"/>
      <c r="N25" s="183"/>
      <c r="O25" s="184"/>
      <c r="P25" s="182"/>
      <c r="Q25" s="189"/>
      <c r="R25" s="185"/>
      <c r="S25" s="177"/>
    </row>
    <row r="26" spans="1:19">
      <c r="A26" s="216"/>
      <c r="B26" s="218"/>
      <c r="C26" s="186"/>
      <c r="D26" s="187"/>
      <c r="E26" s="187"/>
      <c r="F26" s="188"/>
      <c r="G26" s="186"/>
      <c r="H26" s="187"/>
      <c r="I26" s="187"/>
      <c r="J26" s="188"/>
      <c r="K26" s="186"/>
      <c r="L26" s="187"/>
      <c r="M26" s="187"/>
      <c r="N26" s="188"/>
      <c r="O26" s="186"/>
      <c r="P26" s="187"/>
      <c r="Q26" s="187"/>
      <c r="R26" s="188"/>
      <c r="S26" s="170"/>
    </row>
    <row r="27" spans="1:19" ht="9.9499999999999993" customHeight="1">
      <c r="A27" s="171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9"/>
    </row>
    <row r="28" spans="1:19">
      <c r="A28" s="208" t="s">
        <v>354</v>
      </c>
      <c r="B28" s="209"/>
      <c r="C28" s="179"/>
      <c r="D28" s="180"/>
      <c r="E28" s="206">
        <f>SUM(C3:F26)</f>
        <v>0</v>
      </c>
      <c r="F28" s="207"/>
      <c r="G28" s="205"/>
      <c r="H28" s="206"/>
      <c r="I28" s="206">
        <f>SUM(G3:J26)</f>
        <v>0</v>
      </c>
      <c r="J28" s="207"/>
      <c r="K28" s="205"/>
      <c r="L28" s="206"/>
      <c r="M28" s="206">
        <f>SUM(K3:N26)</f>
        <v>0</v>
      </c>
      <c r="N28" s="207"/>
      <c r="O28" s="205"/>
      <c r="P28" s="206"/>
      <c r="Q28" s="206">
        <f>SUM(O3:R26)</f>
        <v>0</v>
      </c>
      <c r="R28" s="207"/>
      <c r="S28" s="173"/>
    </row>
    <row r="29" spans="1:19" s="167" customFormat="1" ht="9.9499999999999993" customHeight="1">
      <c r="A29" s="172"/>
      <c r="B29" s="165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73"/>
    </row>
    <row r="30" spans="1:19" ht="18">
      <c r="A30" s="200"/>
      <c r="B30" s="201"/>
      <c r="C30" s="201"/>
      <c r="D30" s="201"/>
      <c r="E30" s="202"/>
      <c r="F30" s="197"/>
      <c r="G30" s="197"/>
      <c r="H30" s="197"/>
      <c r="I30" s="197"/>
      <c r="J30" s="197"/>
      <c r="K30" s="197"/>
      <c r="L30" s="197"/>
      <c r="M30" s="197"/>
      <c r="N30" s="197"/>
      <c r="O30" s="197" t="s">
        <v>17</v>
      </c>
      <c r="P30" s="197"/>
      <c r="Q30" s="197"/>
      <c r="R30" s="197"/>
      <c r="S30" s="174">
        <f>SUM(S3:S26)</f>
        <v>0</v>
      </c>
    </row>
    <row r="31" spans="1:19" ht="18">
      <c r="A31" s="200"/>
      <c r="B31" s="201"/>
      <c r="C31" s="201"/>
      <c r="D31" s="201"/>
      <c r="E31" s="203"/>
      <c r="F31" s="204"/>
      <c r="G31" s="204"/>
      <c r="H31" s="204"/>
      <c r="I31" s="204"/>
      <c r="J31" s="204"/>
      <c r="K31" s="204"/>
      <c r="L31" s="204"/>
      <c r="M31" s="204"/>
      <c r="N31" s="204"/>
      <c r="O31" s="198" t="s">
        <v>355</v>
      </c>
      <c r="P31" s="198"/>
      <c r="Q31" s="198"/>
      <c r="R31" s="198"/>
      <c r="S31" s="175">
        <f>S30*0.3</f>
        <v>0</v>
      </c>
    </row>
    <row r="32" spans="1:19" ht="21" thickBot="1">
      <c r="A32" s="193"/>
      <c r="B32" s="194"/>
      <c r="C32" s="194"/>
      <c r="D32" s="194"/>
      <c r="E32" s="195"/>
      <c r="F32" s="196"/>
      <c r="G32" s="196"/>
      <c r="H32" s="196"/>
      <c r="I32" s="196"/>
      <c r="J32" s="196"/>
      <c r="K32" s="196"/>
      <c r="L32" s="196"/>
      <c r="M32" s="196"/>
      <c r="N32" s="196"/>
      <c r="O32" s="199" t="s">
        <v>356</v>
      </c>
      <c r="P32" s="199"/>
      <c r="Q32" s="199"/>
      <c r="R32" s="199"/>
      <c r="S32" s="176">
        <f>SUM(S30:S31)</f>
        <v>0</v>
      </c>
    </row>
  </sheetData>
  <mergeCells count="51">
    <mergeCell ref="A7:A8"/>
    <mergeCell ref="B7:B8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C1:F1"/>
    <mergeCell ref="G1:J1"/>
    <mergeCell ref="K1:N1"/>
    <mergeCell ref="O1:R1"/>
    <mergeCell ref="A21:A22"/>
    <mergeCell ref="B21:B22"/>
    <mergeCell ref="A9:A10"/>
    <mergeCell ref="B9:B10"/>
    <mergeCell ref="A11:A12"/>
    <mergeCell ref="B11:B12"/>
    <mergeCell ref="A13:A14"/>
    <mergeCell ref="B13:B14"/>
    <mergeCell ref="A1:B1"/>
    <mergeCell ref="A3:A4"/>
    <mergeCell ref="A5:A6"/>
    <mergeCell ref="B5:B6"/>
    <mergeCell ref="A28:B28"/>
    <mergeCell ref="E28:F28"/>
    <mergeCell ref="G28:H28"/>
    <mergeCell ref="I28:J28"/>
    <mergeCell ref="M28:N28"/>
    <mergeCell ref="O28:P28"/>
    <mergeCell ref="Q28:R28"/>
    <mergeCell ref="I31:L31"/>
    <mergeCell ref="M31:N31"/>
    <mergeCell ref="K28:L28"/>
    <mergeCell ref="A32:D32"/>
    <mergeCell ref="E32:H32"/>
    <mergeCell ref="I32:L32"/>
    <mergeCell ref="M32:N32"/>
    <mergeCell ref="O30:R30"/>
    <mergeCell ref="O31:R31"/>
    <mergeCell ref="O32:R32"/>
    <mergeCell ref="A30:D30"/>
    <mergeCell ref="E30:H30"/>
    <mergeCell ref="I30:L30"/>
    <mergeCell ref="M30:N30"/>
    <mergeCell ref="A31:D31"/>
    <mergeCell ref="E31:H31"/>
  </mergeCells>
  <pageMargins left="0.51181102362204722" right="0.51181102362204722" top="1.7716535433070868" bottom="0.78740157480314965" header="1.1811023622047245" footer="0.31496062992125984"/>
  <pageSetup paperSize="9" scale="62" orientation="landscape" horizontalDpi="4294967293" verticalDpi="0" r:id="rId1"/>
  <headerFooter>
    <oddHeader>&amp;LSECRETARIA DO MEIO &amp;10AMBIENTE
FUNDAÇÃO FLORESTAL
Setor de Engenharia e Infraestrutura&amp;C&amp;10PARQUE ESTADUAL TURÍSTICO DO ALTO RIBEIRA
&amp;9Reforma da Base de Fiscalização  N.  Capinzal&amp;10
&amp;R&amp;10CRONOGRAMA FÍSICO FINANCEIRO
data base: CPOS 171 Novembro/2017</oddHeader>
    <oddFooter>&amp;L&amp;8Servidor Geral 2018/Obra Florestal/PETAR/Núcleo Capinzal/Reforma 2018/PETAR - Reforma da Base de Fiscalização CPOS 171 rev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view="pageBreakPreview" zoomScaleNormal="100" zoomScaleSheetLayoutView="100" workbookViewId="0">
      <selection activeCell="G124" sqref="G124:I140"/>
    </sheetView>
  </sheetViews>
  <sheetFormatPr defaultRowHeight="15"/>
  <cols>
    <col min="1" max="1" width="8" style="162" customWidth="1"/>
    <col min="2" max="2" width="8.85546875" style="134" bestFit="1" customWidth="1"/>
    <col min="3" max="3" width="14.5703125" style="135" customWidth="1"/>
    <col min="4" max="4" width="57.85546875" style="136" customWidth="1"/>
    <col min="5" max="5" width="5.42578125" style="137" customWidth="1"/>
    <col min="6" max="6" width="11.28515625" style="138" bestFit="1" customWidth="1"/>
    <col min="7" max="7" width="12.7109375" style="139" customWidth="1"/>
    <col min="8" max="8" width="12.7109375" style="139" bestFit="1" customWidth="1"/>
    <col min="9" max="9" width="16" style="139" bestFit="1" customWidth="1"/>
    <col min="10" max="10" width="21.28515625" style="163" bestFit="1" customWidth="1"/>
  </cols>
  <sheetData>
    <row r="1" spans="1:10" ht="30.75" thickBot="1">
      <c r="A1" s="5" t="s">
        <v>18</v>
      </c>
      <c r="B1" s="6" t="s">
        <v>19</v>
      </c>
      <c r="C1" s="7" t="s">
        <v>20</v>
      </c>
      <c r="D1" s="8" t="s">
        <v>21</v>
      </c>
      <c r="E1" s="9" t="s">
        <v>22</v>
      </c>
      <c r="F1" s="10" t="s">
        <v>23</v>
      </c>
      <c r="G1" s="8" t="s">
        <v>24</v>
      </c>
      <c r="H1" s="8" t="s">
        <v>25</v>
      </c>
      <c r="I1" s="11" t="s">
        <v>26</v>
      </c>
      <c r="J1" s="12" t="s">
        <v>17</v>
      </c>
    </row>
    <row r="2" spans="1:10" ht="5.0999999999999996" customHeight="1">
      <c r="A2" s="13"/>
      <c r="B2" s="14"/>
      <c r="C2" s="15"/>
      <c r="D2" s="16"/>
      <c r="E2" s="17"/>
      <c r="F2" s="18"/>
      <c r="G2" s="19"/>
      <c r="H2" s="19"/>
      <c r="I2" s="19"/>
      <c r="J2" s="20"/>
    </row>
    <row r="3" spans="1:10">
      <c r="A3" s="21">
        <v>1</v>
      </c>
      <c r="B3" s="22"/>
      <c r="C3" s="23"/>
      <c r="D3" s="24" t="s">
        <v>1</v>
      </c>
      <c r="E3" s="22"/>
      <c r="F3" s="25"/>
      <c r="G3" s="26"/>
      <c r="H3" s="26"/>
      <c r="I3" s="26"/>
      <c r="J3" s="27"/>
    </row>
    <row r="4" spans="1:10">
      <c r="A4" s="28"/>
      <c r="B4" s="29" t="s">
        <v>27</v>
      </c>
      <c r="C4" s="30" t="s">
        <v>28</v>
      </c>
      <c r="D4" s="31" t="s">
        <v>29</v>
      </c>
      <c r="E4" s="30" t="s">
        <v>30</v>
      </c>
      <c r="F4" s="32">
        <v>1</v>
      </c>
      <c r="G4" s="33"/>
      <c r="H4" s="33"/>
      <c r="I4" s="33"/>
      <c r="J4" s="34">
        <f>I4*F4</f>
        <v>0</v>
      </c>
    </row>
    <row r="5" spans="1:10">
      <c r="A5" s="28"/>
      <c r="B5" s="29" t="s">
        <v>31</v>
      </c>
      <c r="C5" s="30" t="s">
        <v>28</v>
      </c>
      <c r="D5" s="31" t="s">
        <v>32</v>
      </c>
      <c r="E5" s="30" t="s">
        <v>30</v>
      </c>
      <c r="F5" s="32">
        <v>1</v>
      </c>
      <c r="G5" s="35"/>
      <c r="H5" s="35"/>
      <c r="I5" s="35"/>
      <c r="J5" s="34">
        <f>I5*F5</f>
        <v>0</v>
      </c>
    </row>
    <row r="6" spans="1:10">
      <c r="A6" s="36"/>
      <c r="B6" s="37" t="s">
        <v>33</v>
      </c>
      <c r="C6" s="30" t="s">
        <v>34</v>
      </c>
      <c r="D6" s="31" t="s">
        <v>35</v>
      </c>
      <c r="E6" s="30" t="s">
        <v>36</v>
      </c>
      <c r="F6" s="32">
        <v>6</v>
      </c>
      <c r="G6" s="35"/>
      <c r="H6" s="35"/>
      <c r="I6" s="35"/>
      <c r="J6" s="34">
        <f>I6*F6</f>
        <v>0</v>
      </c>
    </row>
    <row r="7" spans="1:10" ht="42.75">
      <c r="A7" s="36"/>
      <c r="B7" s="37" t="s">
        <v>37</v>
      </c>
      <c r="C7" s="30" t="s">
        <v>38</v>
      </c>
      <c r="D7" s="31" t="s">
        <v>39</v>
      </c>
      <c r="E7" s="38" t="s">
        <v>40</v>
      </c>
      <c r="F7" s="39">
        <v>25</v>
      </c>
      <c r="G7" s="40"/>
      <c r="H7" s="40"/>
      <c r="I7" s="40"/>
      <c r="J7" s="41">
        <f>I7*F7</f>
        <v>0</v>
      </c>
    </row>
    <row r="8" spans="1:10">
      <c r="A8" s="36"/>
      <c r="B8" s="42"/>
      <c r="C8" s="43"/>
      <c r="D8" s="44" t="s">
        <v>41</v>
      </c>
      <c r="E8" s="45"/>
      <c r="F8" s="46"/>
      <c r="G8" s="47"/>
      <c r="H8" s="47"/>
      <c r="I8" s="48"/>
      <c r="J8" s="49">
        <f>SUM(J4:J7)</f>
        <v>0</v>
      </c>
    </row>
    <row r="9" spans="1:10" ht="5.0999999999999996" customHeight="1">
      <c r="A9" s="36"/>
      <c r="B9" s="42"/>
      <c r="C9" s="43"/>
      <c r="D9" s="50"/>
      <c r="E9" s="43"/>
      <c r="F9" s="51"/>
      <c r="G9" s="52"/>
      <c r="H9" s="52"/>
      <c r="I9" s="53"/>
      <c r="J9" s="54"/>
    </row>
    <row r="10" spans="1:10">
      <c r="A10" s="55">
        <v>2</v>
      </c>
      <c r="B10" s="56"/>
      <c r="C10" s="57"/>
      <c r="D10" s="58" t="s">
        <v>42</v>
      </c>
      <c r="E10" s="57"/>
      <c r="F10" s="46"/>
      <c r="G10" s="47"/>
      <c r="H10" s="47"/>
      <c r="I10" s="59"/>
      <c r="J10" s="60"/>
    </row>
    <row r="11" spans="1:10">
      <c r="A11" s="61"/>
      <c r="B11" s="62" t="s">
        <v>43</v>
      </c>
      <c r="C11" s="30" t="s">
        <v>44</v>
      </c>
      <c r="D11" s="31" t="s">
        <v>45</v>
      </c>
      <c r="E11" s="30" t="s">
        <v>36</v>
      </c>
      <c r="F11" s="32">
        <v>275</v>
      </c>
      <c r="G11" s="35"/>
      <c r="H11" s="35"/>
      <c r="I11" s="35"/>
      <c r="J11" s="34">
        <f t="shared" ref="J11:J16" si="0">I11*F11</f>
        <v>0</v>
      </c>
    </row>
    <row r="12" spans="1:10">
      <c r="A12" s="61"/>
      <c r="B12" s="62" t="s">
        <v>46</v>
      </c>
      <c r="C12" s="30" t="s">
        <v>47</v>
      </c>
      <c r="D12" s="31" t="s">
        <v>48</v>
      </c>
      <c r="E12" s="30" t="s">
        <v>49</v>
      </c>
      <c r="F12" s="32">
        <v>45</v>
      </c>
      <c r="G12" s="35"/>
      <c r="H12" s="35"/>
      <c r="I12" s="35"/>
      <c r="J12" s="34">
        <f>I12*F12</f>
        <v>0</v>
      </c>
    </row>
    <row r="13" spans="1:10" ht="42.75">
      <c r="A13" s="61"/>
      <c r="B13" s="62" t="s">
        <v>50</v>
      </c>
      <c r="C13" s="30" t="s">
        <v>51</v>
      </c>
      <c r="D13" s="31" t="s">
        <v>52</v>
      </c>
      <c r="E13" s="30" t="s">
        <v>36</v>
      </c>
      <c r="F13" s="32">
        <v>138</v>
      </c>
      <c r="G13" s="35"/>
      <c r="H13" s="35"/>
      <c r="I13" s="35"/>
      <c r="J13" s="34">
        <f t="shared" si="0"/>
        <v>0</v>
      </c>
    </row>
    <row r="14" spans="1:10">
      <c r="A14" s="36"/>
      <c r="B14" s="62" t="s">
        <v>53</v>
      </c>
      <c r="C14" s="30" t="s">
        <v>54</v>
      </c>
      <c r="D14" s="31" t="s">
        <v>55</v>
      </c>
      <c r="E14" s="30" t="s">
        <v>36</v>
      </c>
      <c r="F14" s="32">
        <v>275</v>
      </c>
      <c r="G14" s="35"/>
      <c r="H14" s="35"/>
      <c r="I14" s="35"/>
      <c r="J14" s="34">
        <f>I14*F14</f>
        <v>0</v>
      </c>
    </row>
    <row r="15" spans="1:10" ht="28.5">
      <c r="A15" s="36"/>
      <c r="B15" s="62" t="s">
        <v>56</v>
      </c>
      <c r="C15" s="30" t="s">
        <v>57</v>
      </c>
      <c r="D15" s="31" t="s">
        <v>58</v>
      </c>
      <c r="E15" s="30" t="s">
        <v>49</v>
      </c>
      <c r="F15" s="32">
        <v>8</v>
      </c>
      <c r="G15" s="35"/>
      <c r="H15" s="35"/>
      <c r="I15" s="35"/>
      <c r="J15" s="34">
        <f>I15*F15</f>
        <v>0</v>
      </c>
    </row>
    <row r="16" spans="1:10">
      <c r="A16" s="36"/>
      <c r="B16" s="62" t="s">
        <v>59</v>
      </c>
      <c r="C16" s="30" t="s">
        <v>60</v>
      </c>
      <c r="D16" s="31" t="s">
        <v>61</v>
      </c>
      <c r="E16" s="30" t="s">
        <v>49</v>
      </c>
      <c r="F16" s="32">
        <v>37</v>
      </c>
      <c r="G16" s="35"/>
      <c r="H16" s="35"/>
      <c r="I16" s="35"/>
      <c r="J16" s="34">
        <f t="shared" si="0"/>
        <v>0</v>
      </c>
    </row>
    <row r="17" spans="1:10">
      <c r="A17" s="61"/>
      <c r="B17" s="63"/>
      <c r="C17" s="43"/>
      <c r="D17" s="64" t="s">
        <v>62</v>
      </c>
      <c r="E17" s="45"/>
      <c r="F17" s="46"/>
      <c r="G17" s="47"/>
      <c r="H17" s="47"/>
      <c r="I17" s="65"/>
      <c r="J17" s="49">
        <f>SUM(J11:J16)</f>
        <v>0</v>
      </c>
    </row>
    <row r="18" spans="1:10" ht="5.0999999999999996" customHeight="1">
      <c r="A18" s="13"/>
      <c r="B18" s="42"/>
      <c r="C18" s="43"/>
      <c r="D18" s="66"/>
      <c r="E18" s="43"/>
      <c r="F18" s="51"/>
      <c r="G18" s="52"/>
      <c r="H18" s="52"/>
      <c r="I18" s="67"/>
      <c r="J18" s="20"/>
    </row>
    <row r="19" spans="1:10">
      <c r="A19" s="68">
        <v>3</v>
      </c>
      <c r="B19" s="69"/>
      <c r="C19" s="70"/>
      <c r="D19" s="71" t="s">
        <v>63</v>
      </c>
      <c r="E19" s="70"/>
      <c r="F19" s="72"/>
      <c r="G19" s="73"/>
      <c r="H19" s="73"/>
      <c r="I19" s="74"/>
      <c r="J19" s="75"/>
    </row>
    <row r="20" spans="1:10" ht="28.5">
      <c r="A20" s="36"/>
      <c r="B20" s="37" t="s">
        <v>64</v>
      </c>
      <c r="C20" s="30" t="s">
        <v>65</v>
      </c>
      <c r="D20" s="31" t="s">
        <v>66</v>
      </c>
      <c r="E20" s="30" t="s">
        <v>36</v>
      </c>
      <c r="F20" s="32">
        <v>345</v>
      </c>
      <c r="G20" s="35"/>
      <c r="H20" s="35"/>
      <c r="I20" s="35"/>
      <c r="J20" s="34">
        <f t="shared" ref="J20:J28" si="1">I20*F20</f>
        <v>0</v>
      </c>
    </row>
    <row r="21" spans="1:10" ht="28.5">
      <c r="A21" s="36"/>
      <c r="B21" s="37" t="s">
        <v>67</v>
      </c>
      <c r="C21" s="30" t="s">
        <v>68</v>
      </c>
      <c r="D21" s="76" t="s">
        <v>69</v>
      </c>
      <c r="E21" s="30" t="s">
        <v>36</v>
      </c>
      <c r="F21" s="32">
        <v>345</v>
      </c>
      <c r="G21" s="35"/>
      <c r="H21" s="35"/>
      <c r="I21" s="35"/>
      <c r="J21" s="34">
        <f t="shared" si="1"/>
        <v>0</v>
      </c>
    </row>
    <row r="22" spans="1:10" ht="28.5">
      <c r="A22" s="36"/>
      <c r="B22" s="37" t="s">
        <v>70</v>
      </c>
      <c r="C22" s="30" t="s">
        <v>71</v>
      </c>
      <c r="D22" s="31" t="s">
        <v>72</v>
      </c>
      <c r="E22" s="30" t="s">
        <v>36</v>
      </c>
      <c r="F22" s="32">
        <v>345</v>
      </c>
      <c r="G22" s="35"/>
      <c r="H22" s="35"/>
      <c r="I22" s="35"/>
      <c r="J22" s="34">
        <f t="shared" si="1"/>
        <v>0</v>
      </c>
    </row>
    <row r="23" spans="1:10">
      <c r="A23" s="36"/>
      <c r="B23" s="37" t="s">
        <v>73</v>
      </c>
      <c r="C23" s="30" t="s">
        <v>74</v>
      </c>
      <c r="D23" s="31" t="s">
        <v>75</v>
      </c>
      <c r="E23" s="30" t="s">
        <v>36</v>
      </c>
      <c r="F23" s="32">
        <v>345</v>
      </c>
      <c r="G23" s="35"/>
      <c r="H23" s="35"/>
      <c r="I23" s="35"/>
      <c r="J23" s="34">
        <f t="shared" si="1"/>
        <v>0</v>
      </c>
    </row>
    <row r="24" spans="1:10">
      <c r="A24" s="36"/>
      <c r="B24" s="37" t="s">
        <v>76</v>
      </c>
      <c r="C24" s="30" t="s">
        <v>77</v>
      </c>
      <c r="D24" s="31" t="s">
        <v>78</v>
      </c>
      <c r="E24" s="30" t="s">
        <v>36</v>
      </c>
      <c r="F24" s="32">
        <v>345</v>
      </c>
      <c r="G24" s="35"/>
      <c r="H24" s="35"/>
      <c r="I24" s="35"/>
      <c r="J24" s="34">
        <f t="shared" si="1"/>
        <v>0</v>
      </c>
    </row>
    <row r="25" spans="1:10">
      <c r="A25" s="36"/>
      <c r="B25" s="37" t="s">
        <v>79</v>
      </c>
      <c r="C25" s="30" t="s">
        <v>80</v>
      </c>
      <c r="D25" s="31" t="s">
        <v>81</v>
      </c>
      <c r="E25" s="30" t="s">
        <v>36</v>
      </c>
      <c r="F25" s="32">
        <v>205</v>
      </c>
      <c r="G25" s="35"/>
      <c r="H25" s="35"/>
      <c r="I25" s="35"/>
      <c r="J25" s="34">
        <f t="shared" si="1"/>
        <v>0</v>
      </c>
    </row>
    <row r="26" spans="1:10" ht="28.5">
      <c r="A26" s="36"/>
      <c r="B26" s="37" t="s">
        <v>82</v>
      </c>
      <c r="C26" s="30" t="s">
        <v>83</v>
      </c>
      <c r="D26" s="31" t="s">
        <v>84</v>
      </c>
      <c r="E26" s="30" t="s">
        <v>36</v>
      </c>
      <c r="F26" s="32">
        <v>145</v>
      </c>
      <c r="G26" s="35"/>
      <c r="H26" s="35"/>
      <c r="I26" s="35"/>
      <c r="J26" s="34">
        <f t="shared" si="1"/>
        <v>0</v>
      </c>
    </row>
    <row r="27" spans="1:10" ht="42.75">
      <c r="A27" s="36"/>
      <c r="B27" s="37" t="s">
        <v>85</v>
      </c>
      <c r="C27" s="30" t="s">
        <v>86</v>
      </c>
      <c r="D27" s="31" t="s">
        <v>87</v>
      </c>
      <c r="E27" s="30" t="s">
        <v>36</v>
      </c>
      <c r="F27" s="32">
        <v>145</v>
      </c>
      <c r="G27" s="35"/>
      <c r="H27" s="35"/>
      <c r="I27" s="35"/>
      <c r="J27" s="34">
        <f t="shared" si="1"/>
        <v>0</v>
      </c>
    </row>
    <row r="28" spans="1:10" ht="28.5">
      <c r="A28" s="36"/>
      <c r="B28" s="37" t="s">
        <v>88</v>
      </c>
      <c r="C28" s="30" t="s">
        <v>89</v>
      </c>
      <c r="D28" s="31" t="s">
        <v>90</v>
      </c>
      <c r="E28" s="30" t="s">
        <v>36</v>
      </c>
      <c r="F28" s="32">
        <v>145</v>
      </c>
      <c r="G28" s="35"/>
      <c r="H28" s="35"/>
      <c r="I28" s="35"/>
      <c r="J28" s="34">
        <f t="shared" si="1"/>
        <v>0</v>
      </c>
    </row>
    <row r="29" spans="1:10">
      <c r="A29" s="13"/>
      <c r="B29" s="42"/>
      <c r="C29" s="43"/>
      <c r="D29" s="64" t="s">
        <v>91</v>
      </c>
      <c r="E29" s="45"/>
      <c r="F29" s="46"/>
      <c r="G29" s="77"/>
      <c r="H29" s="77"/>
      <c r="I29" s="65"/>
      <c r="J29" s="49">
        <f>SUM(J20:J28)</f>
        <v>0</v>
      </c>
    </row>
    <row r="30" spans="1:10" ht="5.0999999999999996" customHeight="1">
      <c r="A30" s="78"/>
      <c r="B30" s="79"/>
      <c r="C30" s="43"/>
      <c r="D30" s="80"/>
      <c r="E30" s="43"/>
      <c r="F30" s="51"/>
      <c r="G30" s="81"/>
      <c r="H30" s="81"/>
      <c r="I30" s="82"/>
      <c r="J30" s="54"/>
    </row>
    <row r="31" spans="1:10">
      <c r="A31" s="21">
        <v>4</v>
      </c>
      <c r="B31" s="83"/>
      <c r="C31" s="57"/>
      <c r="D31" s="84" t="s">
        <v>92</v>
      </c>
      <c r="E31" s="57"/>
      <c r="F31" s="46"/>
      <c r="G31" s="77"/>
      <c r="H31" s="77"/>
      <c r="I31" s="77"/>
      <c r="J31" s="60"/>
    </row>
    <row r="32" spans="1:10" ht="28.5">
      <c r="A32" s="78"/>
      <c r="B32" s="62" t="s">
        <v>93</v>
      </c>
      <c r="C32" s="30" t="s">
        <v>83</v>
      </c>
      <c r="D32" s="31" t="s">
        <v>84</v>
      </c>
      <c r="E32" s="30" t="s">
        <v>36</v>
      </c>
      <c r="F32" s="32">
        <v>240</v>
      </c>
      <c r="G32" s="35"/>
      <c r="H32" s="35"/>
      <c r="I32" s="35"/>
      <c r="J32" s="34">
        <f t="shared" ref="J32:J37" si="2">I32*F32</f>
        <v>0</v>
      </c>
    </row>
    <row r="33" spans="1:10" ht="57">
      <c r="A33" s="78"/>
      <c r="B33" s="62" t="s">
        <v>94</v>
      </c>
      <c r="C33" s="30" t="s">
        <v>95</v>
      </c>
      <c r="D33" s="31" t="s">
        <v>96</v>
      </c>
      <c r="E33" s="30" t="s">
        <v>36</v>
      </c>
      <c r="F33" s="32">
        <v>240</v>
      </c>
      <c r="G33" s="35"/>
      <c r="H33" s="35"/>
      <c r="I33" s="35"/>
      <c r="J33" s="34">
        <f t="shared" si="2"/>
        <v>0</v>
      </c>
    </row>
    <row r="34" spans="1:10" ht="57">
      <c r="A34" s="78"/>
      <c r="B34" s="62" t="s">
        <v>97</v>
      </c>
      <c r="C34" s="30" t="s">
        <v>98</v>
      </c>
      <c r="D34" s="31" t="s">
        <v>99</v>
      </c>
      <c r="E34" s="30" t="s">
        <v>49</v>
      </c>
      <c r="F34" s="32">
        <v>165</v>
      </c>
      <c r="G34" s="35"/>
      <c r="H34" s="35"/>
      <c r="I34" s="35"/>
      <c r="J34" s="34">
        <f t="shared" si="2"/>
        <v>0</v>
      </c>
    </row>
    <row r="35" spans="1:10" ht="28.5">
      <c r="A35" s="78"/>
      <c r="B35" s="62" t="s">
        <v>100</v>
      </c>
      <c r="C35" s="30" t="s">
        <v>89</v>
      </c>
      <c r="D35" s="31" t="s">
        <v>90</v>
      </c>
      <c r="E35" s="30" t="s">
        <v>36</v>
      </c>
      <c r="F35" s="32">
        <v>165</v>
      </c>
      <c r="G35" s="35"/>
      <c r="H35" s="35"/>
      <c r="I35" s="35"/>
      <c r="J35" s="34">
        <f t="shared" si="2"/>
        <v>0</v>
      </c>
    </row>
    <row r="36" spans="1:10">
      <c r="A36" s="78"/>
      <c r="B36" s="62" t="s">
        <v>101</v>
      </c>
      <c r="C36" s="30" t="s">
        <v>102</v>
      </c>
      <c r="D36" s="31" t="s">
        <v>103</v>
      </c>
      <c r="E36" s="30" t="s">
        <v>36</v>
      </c>
      <c r="F36" s="32">
        <v>66</v>
      </c>
      <c r="G36" s="35"/>
      <c r="H36" s="35"/>
      <c r="I36" s="35"/>
      <c r="J36" s="34">
        <f t="shared" si="2"/>
        <v>0</v>
      </c>
    </row>
    <row r="37" spans="1:10" ht="28.5">
      <c r="A37" s="78"/>
      <c r="B37" s="62" t="s">
        <v>104</v>
      </c>
      <c r="C37" s="30" t="s">
        <v>105</v>
      </c>
      <c r="D37" s="31" t="s">
        <v>106</v>
      </c>
      <c r="E37" s="30" t="s">
        <v>40</v>
      </c>
      <c r="F37" s="32">
        <v>4</v>
      </c>
      <c r="G37" s="35"/>
      <c r="H37" s="35"/>
      <c r="I37" s="35"/>
      <c r="J37" s="34">
        <f t="shared" si="2"/>
        <v>0</v>
      </c>
    </row>
    <row r="38" spans="1:10">
      <c r="A38" s="78"/>
      <c r="B38" s="63"/>
      <c r="C38" s="43"/>
      <c r="D38" s="85" t="s">
        <v>107</v>
      </c>
      <c r="E38" s="86"/>
      <c r="F38" s="46"/>
      <c r="G38" s="77"/>
      <c r="H38" s="77"/>
      <c r="I38" s="65"/>
      <c r="J38" s="49">
        <f>SUM(J32:J37)</f>
        <v>0</v>
      </c>
    </row>
    <row r="39" spans="1:10" ht="5.0999999999999996" customHeight="1">
      <c r="A39" s="78"/>
      <c r="B39" s="63"/>
      <c r="C39" s="43"/>
      <c r="D39" s="80"/>
      <c r="E39" s="87"/>
      <c r="F39" s="51"/>
      <c r="G39" s="81"/>
      <c r="H39" s="81"/>
      <c r="I39" s="82"/>
      <c r="J39" s="54"/>
    </row>
    <row r="40" spans="1:10">
      <c r="A40" s="21">
        <v>5</v>
      </c>
      <c r="B40" s="83"/>
      <c r="C40" s="57"/>
      <c r="D40" s="58" t="s">
        <v>5</v>
      </c>
      <c r="E40" s="88"/>
      <c r="F40" s="46"/>
      <c r="G40" s="77"/>
      <c r="H40" s="77"/>
      <c r="I40" s="77"/>
      <c r="J40" s="60"/>
    </row>
    <row r="41" spans="1:10">
      <c r="A41" s="78"/>
      <c r="B41" s="62" t="s">
        <v>108</v>
      </c>
      <c r="C41" s="30" t="s">
        <v>109</v>
      </c>
      <c r="D41" s="31" t="s">
        <v>110</v>
      </c>
      <c r="E41" s="30" t="s">
        <v>111</v>
      </c>
      <c r="F41" s="32">
        <v>6</v>
      </c>
      <c r="G41" s="35"/>
      <c r="H41" s="35"/>
      <c r="I41" s="35"/>
      <c r="J41" s="34">
        <f t="shared" ref="J41:J59" si="3">I41*F41</f>
        <v>0</v>
      </c>
    </row>
    <row r="42" spans="1:10" ht="28.5">
      <c r="A42" s="78"/>
      <c r="B42" s="62" t="s">
        <v>112</v>
      </c>
      <c r="C42" s="30" t="s">
        <v>113</v>
      </c>
      <c r="D42" s="31" t="s">
        <v>114</v>
      </c>
      <c r="E42" s="30" t="s">
        <v>40</v>
      </c>
      <c r="F42" s="32">
        <v>1.5</v>
      </c>
      <c r="G42" s="35"/>
      <c r="H42" s="35"/>
      <c r="I42" s="35"/>
      <c r="J42" s="34">
        <f t="shared" si="3"/>
        <v>0</v>
      </c>
    </row>
    <row r="43" spans="1:10">
      <c r="A43" s="78"/>
      <c r="B43" s="62" t="s">
        <v>115</v>
      </c>
      <c r="C43" s="30" t="s">
        <v>116</v>
      </c>
      <c r="D43" s="31" t="s">
        <v>117</v>
      </c>
      <c r="E43" s="30" t="s">
        <v>111</v>
      </c>
      <c r="F43" s="32">
        <v>3</v>
      </c>
      <c r="G43" s="35"/>
      <c r="H43" s="35"/>
      <c r="I43" s="35"/>
      <c r="J43" s="34">
        <f t="shared" si="3"/>
        <v>0</v>
      </c>
    </row>
    <row r="44" spans="1:10">
      <c r="A44" s="78"/>
      <c r="B44" s="62" t="s">
        <v>118</v>
      </c>
      <c r="C44" s="30" t="s">
        <v>119</v>
      </c>
      <c r="D44" s="31" t="s">
        <v>120</v>
      </c>
      <c r="E44" s="30" t="s">
        <v>111</v>
      </c>
      <c r="F44" s="32">
        <v>3</v>
      </c>
      <c r="G44" s="35"/>
      <c r="H44" s="35"/>
      <c r="I44" s="35"/>
      <c r="J44" s="34">
        <f t="shared" si="3"/>
        <v>0</v>
      </c>
    </row>
    <row r="45" spans="1:10">
      <c r="A45" s="78"/>
      <c r="B45" s="62" t="s">
        <v>121</v>
      </c>
      <c r="C45" s="30" t="s">
        <v>122</v>
      </c>
      <c r="D45" s="31" t="s">
        <v>123</v>
      </c>
      <c r="E45" s="30" t="s">
        <v>111</v>
      </c>
      <c r="F45" s="32">
        <v>3</v>
      </c>
      <c r="G45" s="35"/>
      <c r="H45" s="35"/>
      <c r="I45" s="35"/>
      <c r="J45" s="34">
        <f t="shared" si="3"/>
        <v>0</v>
      </c>
    </row>
    <row r="46" spans="1:10">
      <c r="A46" s="78"/>
      <c r="B46" s="62" t="s">
        <v>124</v>
      </c>
      <c r="C46" s="30" t="s">
        <v>125</v>
      </c>
      <c r="D46" s="31" t="s">
        <v>126</v>
      </c>
      <c r="E46" s="30" t="s">
        <v>111</v>
      </c>
      <c r="F46" s="32">
        <v>1</v>
      </c>
      <c r="G46" s="35"/>
      <c r="H46" s="35"/>
      <c r="I46" s="35"/>
      <c r="J46" s="89">
        <f>F46*I46</f>
        <v>0</v>
      </c>
    </row>
    <row r="47" spans="1:10">
      <c r="A47" s="78"/>
      <c r="B47" s="62" t="s">
        <v>127</v>
      </c>
      <c r="C47" s="30" t="s">
        <v>128</v>
      </c>
      <c r="D47" s="31" t="s">
        <v>129</v>
      </c>
      <c r="E47" s="30" t="s">
        <v>111</v>
      </c>
      <c r="F47" s="32">
        <v>3</v>
      </c>
      <c r="G47" s="35"/>
      <c r="H47" s="35"/>
      <c r="I47" s="35"/>
      <c r="J47" s="34">
        <f>I47*F47</f>
        <v>0</v>
      </c>
    </row>
    <row r="48" spans="1:10" ht="28.5">
      <c r="A48" s="78"/>
      <c r="B48" s="62" t="s">
        <v>130</v>
      </c>
      <c r="C48" s="30" t="s">
        <v>131</v>
      </c>
      <c r="D48" s="31" t="s">
        <v>132</v>
      </c>
      <c r="E48" s="30" t="s">
        <v>111</v>
      </c>
      <c r="F48" s="32">
        <v>3</v>
      </c>
      <c r="G48" s="35"/>
      <c r="H48" s="35"/>
      <c r="I48" s="35"/>
      <c r="J48" s="34">
        <f t="shared" si="3"/>
        <v>0</v>
      </c>
    </row>
    <row r="49" spans="1:10">
      <c r="A49" s="78"/>
      <c r="B49" s="62" t="s">
        <v>133</v>
      </c>
      <c r="C49" s="30" t="s">
        <v>134</v>
      </c>
      <c r="D49" s="31" t="s">
        <v>135</v>
      </c>
      <c r="E49" s="30" t="s">
        <v>111</v>
      </c>
      <c r="F49" s="32">
        <v>3</v>
      </c>
      <c r="G49" s="35"/>
      <c r="H49" s="35"/>
      <c r="I49" s="35"/>
      <c r="J49" s="34">
        <f t="shared" si="3"/>
        <v>0</v>
      </c>
    </row>
    <row r="50" spans="1:10">
      <c r="A50" s="13"/>
      <c r="B50" s="62" t="s">
        <v>136</v>
      </c>
      <c r="C50" s="30" t="s">
        <v>137</v>
      </c>
      <c r="D50" s="31" t="s">
        <v>138</v>
      </c>
      <c r="E50" s="30" t="s">
        <v>111</v>
      </c>
      <c r="F50" s="32">
        <v>3</v>
      </c>
      <c r="G50" s="35"/>
      <c r="H50" s="35"/>
      <c r="I50" s="35"/>
      <c r="J50" s="34">
        <f t="shared" si="3"/>
        <v>0</v>
      </c>
    </row>
    <row r="51" spans="1:10">
      <c r="A51" s="78"/>
      <c r="B51" s="62" t="s">
        <v>139</v>
      </c>
      <c r="C51" s="30" t="s">
        <v>140</v>
      </c>
      <c r="D51" s="31" t="s">
        <v>141</v>
      </c>
      <c r="E51" s="30" t="s">
        <v>111</v>
      </c>
      <c r="F51" s="32">
        <v>3</v>
      </c>
      <c r="G51" s="35"/>
      <c r="H51" s="35"/>
      <c r="I51" s="35"/>
      <c r="J51" s="34">
        <f t="shared" si="3"/>
        <v>0</v>
      </c>
    </row>
    <row r="52" spans="1:10">
      <c r="A52" s="78"/>
      <c r="B52" s="62" t="s">
        <v>142</v>
      </c>
      <c r="C52" s="30" t="s">
        <v>143</v>
      </c>
      <c r="D52" s="31" t="s">
        <v>144</v>
      </c>
      <c r="E52" s="30" t="s">
        <v>111</v>
      </c>
      <c r="F52" s="32">
        <v>3</v>
      </c>
      <c r="G52" s="35"/>
      <c r="H52" s="35"/>
      <c r="I52" s="35"/>
      <c r="J52" s="34">
        <f t="shared" si="3"/>
        <v>0</v>
      </c>
    </row>
    <row r="53" spans="1:10">
      <c r="A53" s="78"/>
      <c r="B53" s="62" t="s">
        <v>145</v>
      </c>
      <c r="C53" s="30" t="s">
        <v>146</v>
      </c>
      <c r="D53" s="31" t="s">
        <v>147</v>
      </c>
      <c r="E53" s="30" t="s">
        <v>111</v>
      </c>
      <c r="F53" s="32">
        <v>3</v>
      </c>
      <c r="G53" s="35"/>
      <c r="H53" s="35"/>
      <c r="I53" s="35"/>
      <c r="J53" s="34">
        <f t="shared" si="3"/>
        <v>0</v>
      </c>
    </row>
    <row r="54" spans="1:10">
      <c r="A54" s="78"/>
      <c r="B54" s="62" t="s">
        <v>148</v>
      </c>
      <c r="C54" s="30" t="s">
        <v>149</v>
      </c>
      <c r="D54" s="31" t="s">
        <v>150</v>
      </c>
      <c r="E54" s="30" t="s">
        <v>36</v>
      </c>
      <c r="F54" s="32">
        <v>1</v>
      </c>
      <c r="G54" s="35"/>
      <c r="H54" s="35"/>
      <c r="I54" s="35"/>
      <c r="J54" s="34">
        <f t="shared" si="3"/>
        <v>0</v>
      </c>
    </row>
    <row r="55" spans="1:10" ht="28.5">
      <c r="A55" s="78"/>
      <c r="B55" s="62" t="s">
        <v>151</v>
      </c>
      <c r="C55" s="30" t="s">
        <v>152</v>
      </c>
      <c r="D55" s="31" t="s">
        <v>153</v>
      </c>
      <c r="E55" s="30" t="s">
        <v>36</v>
      </c>
      <c r="F55" s="32">
        <v>1.5</v>
      </c>
      <c r="G55" s="35"/>
      <c r="H55" s="35"/>
      <c r="I55" s="35"/>
      <c r="J55" s="34">
        <f t="shared" si="3"/>
        <v>0</v>
      </c>
    </row>
    <row r="56" spans="1:10" ht="28.5">
      <c r="A56" s="78"/>
      <c r="B56" s="62" t="s">
        <v>154</v>
      </c>
      <c r="C56" s="30" t="s">
        <v>155</v>
      </c>
      <c r="D56" s="31" t="s">
        <v>156</v>
      </c>
      <c r="E56" s="30" t="s">
        <v>111</v>
      </c>
      <c r="F56" s="32">
        <v>1</v>
      </c>
      <c r="G56" s="35"/>
      <c r="H56" s="35"/>
      <c r="I56" s="35"/>
      <c r="J56" s="34">
        <f t="shared" si="3"/>
        <v>0</v>
      </c>
    </row>
    <row r="57" spans="1:10">
      <c r="A57" s="78"/>
      <c r="B57" s="62" t="s">
        <v>157</v>
      </c>
      <c r="C57" s="30" t="s">
        <v>158</v>
      </c>
      <c r="D57" s="31" t="s">
        <v>159</v>
      </c>
      <c r="E57" s="30" t="s">
        <v>111</v>
      </c>
      <c r="F57" s="32">
        <v>1</v>
      </c>
      <c r="G57" s="35"/>
      <c r="H57" s="35"/>
      <c r="I57" s="35"/>
      <c r="J57" s="34">
        <f t="shared" si="3"/>
        <v>0</v>
      </c>
    </row>
    <row r="58" spans="1:10" ht="28.5">
      <c r="A58" s="78"/>
      <c r="B58" s="62" t="s">
        <v>160</v>
      </c>
      <c r="C58" s="30" t="s">
        <v>161</v>
      </c>
      <c r="D58" s="31" t="s">
        <v>162</v>
      </c>
      <c r="E58" s="30" t="s">
        <v>111</v>
      </c>
      <c r="F58" s="32">
        <v>1</v>
      </c>
      <c r="G58" s="35"/>
      <c r="H58" s="35"/>
      <c r="I58" s="35"/>
      <c r="J58" s="34">
        <f t="shared" si="3"/>
        <v>0</v>
      </c>
    </row>
    <row r="59" spans="1:10" ht="42.75">
      <c r="A59" s="78"/>
      <c r="B59" s="62" t="s">
        <v>163</v>
      </c>
      <c r="C59" s="30" t="s">
        <v>164</v>
      </c>
      <c r="D59" s="31" t="s">
        <v>165</v>
      </c>
      <c r="E59" s="30" t="s">
        <v>36</v>
      </c>
      <c r="F59" s="32">
        <v>2.15</v>
      </c>
      <c r="G59" s="35"/>
      <c r="H59" s="35"/>
      <c r="I59" s="35"/>
      <c r="J59" s="34">
        <f t="shared" si="3"/>
        <v>0</v>
      </c>
    </row>
    <row r="60" spans="1:10">
      <c r="A60" s="13"/>
      <c r="B60" s="90"/>
      <c r="C60" s="90"/>
      <c r="D60" s="91" t="s">
        <v>166</v>
      </c>
      <c r="E60" s="92"/>
      <c r="F60" s="65"/>
      <c r="G60" s="65"/>
      <c r="H60" s="65"/>
      <c r="I60" s="65"/>
      <c r="J60" s="93">
        <f>SUM(J41:J59)</f>
        <v>0</v>
      </c>
    </row>
    <row r="61" spans="1:10" ht="5.0999999999999996" customHeight="1">
      <c r="A61" s="78"/>
      <c r="B61" s="63"/>
      <c r="C61" s="43"/>
      <c r="D61" s="94"/>
      <c r="E61" s="87"/>
      <c r="F61" s="95"/>
      <c r="G61" s="81"/>
      <c r="H61" s="81"/>
      <c r="I61" s="82"/>
      <c r="J61" s="54"/>
    </row>
    <row r="62" spans="1:10">
      <c r="A62" s="21">
        <v>6</v>
      </c>
      <c r="B62" s="83"/>
      <c r="C62" s="57"/>
      <c r="D62" s="58" t="s">
        <v>167</v>
      </c>
      <c r="E62" s="96"/>
      <c r="F62" s="97"/>
      <c r="G62" s="77"/>
      <c r="H62" s="77"/>
      <c r="I62" s="77"/>
      <c r="J62" s="60"/>
    </row>
    <row r="63" spans="1:10" ht="28.5">
      <c r="A63" s="13"/>
      <c r="B63" s="62" t="s">
        <v>168</v>
      </c>
      <c r="C63" s="30" t="s">
        <v>169</v>
      </c>
      <c r="D63" s="31" t="s">
        <v>170</v>
      </c>
      <c r="E63" s="30" t="s">
        <v>49</v>
      </c>
      <c r="F63" s="98">
        <v>49</v>
      </c>
      <c r="G63" s="35"/>
      <c r="H63" s="35"/>
      <c r="I63" s="35"/>
      <c r="J63" s="34">
        <f t="shared" ref="J63:J72" si="4">I63*F63</f>
        <v>0</v>
      </c>
    </row>
    <row r="64" spans="1:10">
      <c r="A64" s="13"/>
      <c r="B64" s="62" t="s">
        <v>171</v>
      </c>
      <c r="C64" s="30" t="s">
        <v>172</v>
      </c>
      <c r="D64" s="31" t="s">
        <v>173</v>
      </c>
      <c r="E64" s="30" t="s">
        <v>36</v>
      </c>
      <c r="F64" s="98">
        <v>2</v>
      </c>
      <c r="G64" s="35"/>
      <c r="H64" s="35"/>
      <c r="I64" s="35"/>
      <c r="J64" s="34">
        <f>I64*F64</f>
        <v>0</v>
      </c>
    </row>
    <row r="65" spans="1:10" ht="28.5">
      <c r="A65" s="13"/>
      <c r="B65" s="62" t="s">
        <v>174</v>
      </c>
      <c r="C65" s="30" t="s">
        <v>175</v>
      </c>
      <c r="D65" s="31" t="s">
        <v>176</v>
      </c>
      <c r="E65" s="30" t="s">
        <v>36</v>
      </c>
      <c r="F65" s="98">
        <v>21</v>
      </c>
      <c r="G65" s="35"/>
      <c r="H65" s="35"/>
      <c r="I65" s="35"/>
      <c r="J65" s="34">
        <f>I65*F65</f>
        <v>0</v>
      </c>
    </row>
    <row r="66" spans="1:10" ht="28.5">
      <c r="A66" s="13"/>
      <c r="B66" s="62" t="s">
        <v>177</v>
      </c>
      <c r="C66" s="30" t="s">
        <v>178</v>
      </c>
      <c r="D66" s="31" t="s">
        <v>179</v>
      </c>
      <c r="E66" s="30" t="s">
        <v>36</v>
      </c>
      <c r="F66" s="98">
        <v>21</v>
      </c>
      <c r="G66" s="35"/>
      <c r="H66" s="35"/>
      <c r="I66" s="35"/>
      <c r="J66" s="34">
        <f t="shared" si="4"/>
        <v>0</v>
      </c>
    </row>
    <row r="67" spans="1:10" ht="28.5">
      <c r="A67" s="13"/>
      <c r="B67" s="62" t="s">
        <v>180</v>
      </c>
      <c r="C67" s="30" t="s">
        <v>181</v>
      </c>
      <c r="D67" s="31" t="s">
        <v>182</v>
      </c>
      <c r="E67" s="30" t="s">
        <v>111</v>
      </c>
      <c r="F67" s="98">
        <v>7</v>
      </c>
      <c r="G67" s="35"/>
      <c r="H67" s="35"/>
      <c r="I67" s="35"/>
      <c r="J67" s="34">
        <f t="shared" si="4"/>
        <v>0</v>
      </c>
    </row>
    <row r="68" spans="1:10" ht="28.5">
      <c r="A68" s="13"/>
      <c r="B68" s="62" t="s">
        <v>183</v>
      </c>
      <c r="C68" s="30" t="s">
        <v>184</v>
      </c>
      <c r="D68" s="31" t="s">
        <v>185</v>
      </c>
      <c r="E68" s="30" t="s">
        <v>111</v>
      </c>
      <c r="F68" s="98">
        <v>2</v>
      </c>
      <c r="G68" s="35"/>
      <c r="H68" s="35"/>
      <c r="I68" s="35"/>
      <c r="J68" s="34">
        <f t="shared" si="4"/>
        <v>0</v>
      </c>
    </row>
    <row r="69" spans="1:10" ht="28.5">
      <c r="A69" s="13"/>
      <c r="B69" s="62" t="s">
        <v>186</v>
      </c>
      <c r="C69" s="30" t="s">
        <v>187</v>
      </c>
      <c r="D69" s="31" t="s">
        <v>188</v>
      </c>
      <c r="E69" s="30" t="s">
        <v>36</v>
      </c>
      <c r="F69" s="98">
        <v>1.44</v>
      </c>
      <c r="G69" s="35"/>
      <c r="H69" s="35"/>
      <c r="I69" s="35"/>
      <c r="J69" s="34">
        <f>I69*F69</f>
        <v>0</v>
      </c>
    </row>
    <row r="70" spans="1:10">
      <c r="A70" s="13"/>
      <c r="B70" s="62" t="s">
        <v>189</v>
      </c>
      <c r="C70" s="30" t="s">
        <v>190</v>
      </c>
      <c r="D70" s="31" t="s">
        <v>191</v>
      </c>
      <c r="E70" s="30" t="s">
        <v>36</v>
      </c>
      <c r="F70" s="98">
        <v>23</v>
      </c>
      <c r="G70" s="35"/>
      <c r="H70" s="35"/>
      <c r="I70" s="35"/>
      <c r="J70" s="34">
        <f>I70*F70</f>
        <v>0</v>
      </c>
    </row>
    <row r="71" spans="1:10" ht="28.5">
      <c r="A71" s="13"/>
      <c r="B71" s="62" t="s">
        <v>192</v>
      </c>
      <c r="C71" s="30" t="s">
        <v>193</v>
      </c>
      <c r="D71" s="31" t="s">
        <v>194</v>
      </c>
      <c r="E71" s="30" t="s">
        <v>111</v>
      </c>
      <c r="F71" s="98">
        <v>2</v>
      </c>
      <c r="G71" s="35"/>
      <c r="H71" s="35"/>
      <c r="I71" s="35"/>
      <c r="J71" s="34">
        <f t="shared" si="4"/>
        <v>0</v>
      </c>
    </row>
    <row r="72" spans="1:10" ht="28.5">
      <c r="A72" s="13"/>
      <c r="B72" s="62" t="s">
        <v>195</v>
      </c>
      <c r="C72" s="30" t="s">
        <v>196</v>
      </c>
      <c r="D72" s="31" t="s">
        <v>197</v>
      </c>
      <c r="E72" s="30" t="s">
        <v>198</v>
      </c>
      <c r="F72" s="98">
        <v>7</v>
      </c>
      <c r="G72" s="35"/>
      <c r="H72" s="35"/>
      <c r="I72" s="35"/>
      <c r="J72" s="34">
        <f t="shared" si="4"/>
        <v>0</v>
      </c>
    </row>
    <row r="73" spans="1:10">
      <c r="A73" s="13"/>
      <c r="B73" s="99"/>
      <c r="C73" s="43"/>
      <c r="D73" s="64" t="s">
        <v>199</v>
      </c>
      <c r="E73" s="86"/>
      <c r="F73" s="97"/>
      <c r="G73" s="100"/>
      <c r="H73" s="100"/>
      <c r="I73" s="65"/>
      <c r="J73" s="49">
        <f>SUM(J63:J72)</f>
        <v>0</v>
      </c>
    </row>
    <row r="74" spans="1:10" ht="5.0999999999999996" customHeight="1">
      <c r="A74" s="78"/>
      <c r="B74" s="99"/>
      <c r="C74" s="43"/>
      <c r="D74" s="80"/>
      <c r="E74" s="87"/>
      <c r="F74" s="95"/>
      <c r="G74" s="101"/>
      <c r="H74" s="101"/>
      <c r="I74" s="82"/>
      <c r="J74" s="54"/>
    </row>
    <row r="75" spans="1:10">
      <c r="A75" s="21">
        <v>7</v>
      </c>
      <c r="B75" s="56"/>
      <c r="C75" s="57"/>
      <c r="D75" s="58" t="s">
        <v>7</v>
      </c>
      <c r="E75" s="96"/>
      <c r="F75" s="97"/>
      <c r="G75" s="102"/>
      <c r="H75" s="102"/>
      <c r="I75" s="59"/>
      <c r="J75" s="60"/>
    </row>
    <row r="76" spans="1:10">
      <c r="A76" s="13"/>
      <c r="B76" s="37" t="s">
        <v>200</v>
      </c>
      <c r="C76" s="103" t="s">
        <v>201</v>
      </c>
      <c r="D76" s="104" t="s">
        <v>202</v>
      </c>
      <c r="E76" s="30" t="s">
        <v>111</v>
      </c>
      <c r="F76" s="105">
        <v>2</v>
      </c>
      <c r="G76" s="35"/>
      <c r="H76" s="35"/>
      <c r="I76" s="35"/>
      <c r="J76" s="34">
        <f t="shared" ref="J76:J81" si="5">I76*F76</f>
        <v>0</v>
      </c>
    </row>
    <row r="77" spans="1:10">
      <c r="A77" s="13"/>
      <c r="B77" s="37" t="s">
        <v>203</v>
      </c>
      <c r="C77" s="30" t="s">
        <v>204</v>
      </c>
      <c r="D77" s="106" t="s">
        <v>205</v>
      </c>
      <c r="E77" s="30" t="s">
        <v>111</v>
      </c>
      <c r="F77" s="105">
        <v>5</v>
      </c>
      <c r="G77" s="35"/>
      <c r="H77" s="35"/>
      <c r="I77" s="35"/>
      <c r="J77" s="34">
        <f t="shared" si="5"/>
        <v>0</v>
      </c>
    </row>
    <row r="78" spans="1:10">
      <c r="A78" s="13"/>
      <c r="B78" s="37" t="s">
        <v>206</v>
      </c>
      <c r="C78" s="30" t="s">
        <v>204</v>
      </c>
      <c r="D78" s="106" t="s">
        <v>207</v>
      </c>
      <c r="E78" s="30" t="s">
        <v>111</v>
      </c>
      <c r="F78" s="105">
        <v>1</v>
      </c>
      <c r="G78" s="35"/>
      <c r="H78" s="35"/>
      <c r="I78" s="35"/>
      <c r="J78" s="34">
        <f t="shared" si="5"/>
        <v>0</v>
      </c>
    </row>
    <row r="79" spans="1:10" ht="28.5">
      <c r="A79" s="13"/>
      <c r="B79" s="37" t="s">
        <v>208</v>
      </c>
      <c r="C79" s="30" t="s">
        <v>209</v>
      </c>
      <c r="D79" s="106" t="s">
        <v>210</v>
      </c>
      <c r="E79" s="30" t="s">
        <v>111</v>
      </c>
      <c r="F79" s="105">
        <v>1</v>
      </c>
      <c r="G79" s="35"/>
      <c r="H79" s="35"/>
      <c r="I79" s="35"/>
      <c r="J79" s="34">
        <f t="shared" si="5"/>
        <v>0</v>
      </c>
    </row>
    <row r="80" spans="1:10" ht="28.5">
      <c r="A80" s="13"/>
      <c r="B80" s="37" t="s">
        <v>211</v>
      </c>
      <c r="C80" s="30" t="s">
        <v>212</v>
      </c>
      <c r="D80" s="106" t="s">
        <v>213</v>
      </c>
      <c r="E80" s="30" t="s">
        <v>111</v>
      </c>
      <c r="F80" s="105">
        <v>1</v>
      </c>
      <c r="G80" s="35"/>
      <c r="H80" s="35"/>
      <c r="I80" s="35"/>
      <c r="J80" s="34">
        <f t="shared" si="5"/>
        <v>0</v>
      </c>
    </row>
    <row r="81" spans="1:10" ht="28.5">
      <c r="A81" s="13"/>
      <c r="B81" s="37" t="s">
        <v>214</v>
      </c>
      <c r="C81" s="30" t="s">
        <v>215</v>
      </c>
      <c r="D81" s="106" t="s">
        <v>216</v>
      </c>
      <c r="E81" s="30" t="s">
        <v>49</v>
      </c>
      <c r="F81" s="105">
        <v>5</v>
      </c>
      <c r="G81" s="35"/>
      <c r="H81" s="35"/>
      <c r="I81" s="35"/>
      <c r="J81" s="34">
        <f t="shared" si="5"/>
        <v>0</v>
      </c>
    </row>
    <row r="82" spans="1:10">
      <c r="A82" s="13"/>
      <c r="B82" s="37" t="s">
        <v>217</v>
      </c>
      <c r="C82" s="30" t="s">
        <v>218</v>
      </c>
      <c r="D82" s="107" t="s">
        <v>7</v>
      </c>
      <c r="E82" s="30" t="s">
        <v>30</v>
      </c>
      <c r="F82" s="105">
        <v>1</v>
      </c>
      <c r="G82" s="35"/>
      <c r="H82" s="35"/>
      <c r="I82" s="35"/>
      <c r="J82" s="108">
        <f>I82*F82</f>
        <v>0</v>
      </c>
    </row>
    <row r="83" spans="1:10">
      <c r="A83" s="13"/>
      <c r="B83" s="42"/>
      <c r="C83" s="43"/>
      <c r="D83" s="85" t="s">
        <v>219</v>
      </c>
      <c r="E83" s="109"/>
      <c r="F83" s="110"/>
      <c r="G83" s="111"/>
      <c r="H83" s="111"/>
      <c r="I83" s="112"/>
      <c r="J83" s="49">
        <f>SUM(J76:J82)</f>
        <v>0</v>
      </c>
    </row>
    <row r="84" spans="1:10" ht="5.0999999999999996" customHeight="1">
      <c r="A84" s="78"/>
      <c r="B84" s="79"/>
      <c r="C84" s="43"/>
      <c r="D84" s="80"/>
      <c r="E84" s="113"/>
      <c r="F84" s="114"/>
      <c r="G84" s="115"/>
      <c r="H84" s="115"/>
      <c r="I84" s="116"/>
      <c r="J84" s="54"/>
    </row>
    <row r="85" spans="1:10">
      <c r="A85" s="55">
        <v>8</v>
      </c>
      <c r="B85" s="117"/>
      <c r="C85" s="57"/>
      <c r="D85" s="118" t="s">
        <v>8</v>
      </c>
      <c r="E85" s="119"/>
      <c r="F85" s="110"/>
      <c r="G85" s="111"/>
      <c r="H85" s="111"/>
      <c r="I85" s="48"/>
      <c r="J85" s="49"/>
    </row>
    <row r="86" spans="1:10" ht="28.5">
      <c r="A86" s="13"/>
      <c r="B86" s="30" t="s">
        <v>220</v>
      </c>
      <c r="C86" s="30" t="s">
        <v>221</v>
      </c>
      <c r="D86" s="31" t="s">
        <v>222</v>
      </c>
      <c r="E86" s="105" t="s">
        <v>111</v>
      </c>
      <c r="F86" s="105">
        <v>1</v>
      </c>
      <c r="G86" s="35"/>
      <c r="H86" s="35"/>
      <c r="I86" s="35"/>
      <c r="J86" s="34">
        <f t="shared" ref="J86:J113" si="6">I86*F86</f>
        <v>0</v>
      </c>
    </row>
    <row r="87" spans="1:10" ht="28.5">
      <c r="A87" s="13"/>
      <c r="B87" s="30" t="s">
        <v>223</v>
      </c>
      <c r="C87" s="30" t="s">
        <v>224</v>
      </c>
      <c r="D87" s="31" t="s">
        <v>225</v>
      </c>
      <c r="E87" s="105" t="s">
        <v>111</v>
      </c>
      <c r="F87" s="105">
        <v>16</v>
      </c>
      <c r="G87" s="35"/>
      <c r="H87" s="35"/>
      <c r="I87" s="35"/>
      <c r="J87" s="34">
        <f t="shared" si="6"/>
        <v>0</v>
      </c>
    </row>
    <row r="88" spans="1:10">
      <c r="A88" s="13"/>
      <c r="B88" s="30" t="s">
        <v>226</v>
      </c>
      <c r="C88" s="30" t="s">
        <v>227</v>
      </c>
      <c r="D88" s="31" t="s">
        <v>228</v>
      </c>
      <c r="E88" s="105" t="s">
        <v>111</v>
      </c>
      <c r="F88" s="105">
        <v>1</v>
      </c>
      <c r="G88" s="35"/>
      <c r="H88" s="35"/>
      <c r="I88" s="35"/>
      <c r="J88" s="34">
        <f t="shared" si="6"/>
        <v>0</v>
      </c>
    </row>
    <row r="89" spans="1:10" ht="28.5">
      <c r="A89" s="13"/>
      <c r="B89" s="30" t="s">
        <v>229</v>
      </c>
      <c r="C89" s="30" t="s">
        <v>230</v>
      </c>
      <c r="D89" s="31" t="s">
        <v>231</v>
      </c>
      <c r="E89" s="105" t="s">
        <v>111</v>
      </c>
      <c r="F89" s="105">
        <v>2</v>
      </c>
      <c r="G89" s="35"/>
      <c r="H89" s="35"/>
      <c r="I89" s="35"/>
      <c r="J89" s="34">
        <f t="shared" si="6"/>
        <v>0</v>
      </c>
    </row>
    <row r="90" spans="1:10">
      <c r="A90" s="13"/>
      <c r="B90" s="30" t="s">
        <v>232</v>
      </c>
      <c r="C90" s="30" t="s">
        <v>233</v>
      </c>
      <c r="D90" s="31" t="s">
        <v>234</v>
      </c>
      <c r="E90" s="105" t="s">
        <v>111</v>
      </c>
      <c r="F90" s="105">
        <v>2</v>
      </c>
      <c r="G90" s="35"/>
      <c r="H90" s="35"/>
      <c r="I90" s="35"/>
      <c r="J90" s="34">
        <f t="shared" si="6"/>
        <v>0</v>
      </c>
    </row>
    <row r="91" spans="1:10" ht="28.5">
      <c r="A91" s="13"/>
      <c r="B91" s="30" t="s">
        <v>235</v>
      </c>
      <c r="C91" s="30" t="s">
        <v>236</v>
      </c>
      <c r="D91" s="31" t="s">
        <v>237</v>
      </c>
      <c r="E91" s="105" t="s">
        <v>49</v>
      </c>
      <c r="F91" s="105">
        <v>30</v>
      </c>
      <c r="G91" s="35"/>
      <c r="H91" s="35"/>
      <c r="I91" s="35"/>
      <c r="J91" s="34">
        <f t="shared" si="6"/>
        <v>0</v>
      </c>
    </row>
    <row r="92" spans="1:10" ht="28.5">
      <c r="A92" s="13"/>
      <c r="B92" s="30" t="s">
        <v>238</v>
      </c>
      <c r="C92" s="30" t="s">
        <v>239</v>
      </c>
      <c r="D92" s="31" t="s">
        <v>240</v>
      </c>
      <c r="E92" s="105" t="s">
        <v>49</v>
      </c>
      <c r="F92" s="105">
        <v>80</v>
      </c>
      <c r="G92" s="35"/>
      <c r="H92" s="35"/>
      <c r="I92" s="35"/>
      <c r="J92" s="34">
        <f t="shared" si="6"/>
        <v>0</v>
      </c>
    </row>
    <row r="93" spans="1:10" ht="28.5">
      <c r="A93" s="13"/>
      <c r="B93" s="30" t="s">
        <v>241</v>
      </c>
      <c r="C93" s="30" t="s">
        <v>242</v>
      </c>
      <c r="D93" s="31" t="s">
        <v>243</v>
      </c>
      <c r="E93" s="105" t="s">
        <v>49</v>
      </c>
      <c r="F93" s="105">
        <v>30</v>
      </c>
      <c r="G93" s="35"/>
      <c r="H93" s="35"/>
      <c r="I93" s="35"/>
      <c r="J93" s="34">
        <f t="shared" si="6"/>
        <v>0</v>
      </c>
    </row>
    <row r="94" spans="1:10" ht="28.5">
      <c r="A94" s="13"/>
      <c r="B94" s="30" t="s">
        <v>244</v>
      </c>
      <c r="C94" s="30" t="s">
        <v>245</v>
      </c>
      <c r="D94" s="31" t="s">
        <v>246</v>
      </c>
      <c r="E94" s="105" t="s">
        <v>198</v>
      </c>
      <c r="F94" s="105">
        <v>50</v>
      </c>
      <c r="G94" s="35"/>
      <c r="H94" s="35"/>
      <c r="I94" s="35"/>
      <c r="J94" s="34">
        <f t="shared" si="6"/>
        <v>0</v>
      </c>
    </row>
    <row r="95" spans="1:10">
      <c r="A95" s="13"/>
      <c r="B95" s="30" t="s">
        <v>247</v>
      </c>
      <c r="C95" s="30" t="s">
        <v>248</v>
      </c>
      <c r="D95" s="31" t="s">
        <v>249</v>
      </c>
      <c r="E95" s="105" t="s">
        <v>198</v>
      </c>
      <c r="F95" s="105">
        <v>10</v>
      </c>
      <c r="G95" s="35"/>
      <c r="H95" s="35"/>
      <c r="I95" s="35"/>
      <c r="J95" s="34">
        <f t="shared" si="6"/>
        <v>0</v>
      </c>
    </row>
    <row r="96" spans="1:10">
      <c r="A96" s="13"/>
      <c r="B96" s="30" t="s">
        <v>250</v>
      </c>
      <c r="C96" s="30" t="s">
        <v>251</v>
      </c>
      <c r="D96" s="31" t="s">
        <v>252</v>
      </c>
      <c r="E96" s="105" t="s">
        <v>198</v>
      </c>
      <c r="F96" s="105">
        <v>2</v>
      </c>
      <c r="G96" s="35"/>
      <c r="H96" s="35"/>
      <c r="I96" s="35"/>
      <c r="J96" s="34">
        <f t="shared" si="6"/>
        <v>0</v>
      </c>
    </row>
    <row r="97" spans="1:10">
      <c r="A97" s="13"/>
      <c r="B97" s="30" t="s">
        <v>253</v>
      </c>
      <c r="C97" s="30" t="s">
        <v>254</v>
      </c>
      <c r="D97" s="31" t="s">
        <v>255</v>
      </c>
      <c r="E97" s="105" t="s">
        <v>198</v>
      </c>
      <c r="F97" s="105">
        <v>1</v>
      </c>
      <c r="G97" s="35"/>
      <c r="H97" s="35"/>
      <c r="I97" s="35"/>
      <c r="J97" s="34">
        <f t="shared" si="6"/>
        <v>0</v>
      </c>
    </row>
    <row r="98" spans="1:10">
      <c r="A98" s="13"/>
      <c r="B98" s="30" t="s">
        <v>256</v>
      </c>
      <c r="C98" s="30" t="s">
        <v>257</v>
      </c>
      <c r="D98" s="31" t="s">
        <v>258</v>
      </c>
      <c r="E98" s="105" t="s">
        <v>198</v>
      </c>
      <c r="F98" s="105">
        <v>45</v>
      </c>
      <c r="G98" s="35"/>
      <c r="H98" s="35"/>
      <c r="I98" s="35"/>
      <c r="J98" s="34">
        <f t="shared" si="6"/>
        <v>0</v>
      </c>
    </row>
    <row r="99" spans="1:10">
      <c r="A99" s="13"/>
      <c r="B99" s="30" t="s">
        <v>259</v>
      </c>
      <c r="C99" s="30" t="s">
        <v>260</v>
      </c>
      <c r="D99" s="31" t="s">
        <v>261</v>
      </c>
      <c r="E99" s="105" t="s">
        <v>198</v>
      </c>
      <c r="F99" s="105">
        <v>10</v>
      </c>
      <c r="G99" s="35"/>
      <c r="H99" s="35"/>
      <c r="I99" s="35"/>
      <c r="J99" s="34">
        <f t="shared" si="6"/>
        <v>0</v>
      </c>
    </row>
    <row r="100" spans="1:10" ht="42.75">
      <c r="A100" s="13"/>
      <c r="B100" s="30" t="s">
        <v>262</v>
      </c>
      <c r="C100" s="30" t="s">
        <v>263</v>
      </c>
      <c r="D100" s="31" t="s">
        <v>264</v>
      </c>
      <c r="E100" s="105" t="s">
        <v>111</v>
      </c>
      <c r="F100" s="105">
        <v>2</v>
      </c>
      <c r="G100" s="35"/>
      <c r="H100" s="35"/>
      <c r="I100" s="35"/>
      <c r="J100" s="34">
        <f t="shared" si="6"/>
        <v>0</v>
      </c>
    </row>
    <row r="101" spans="1:10" ht="28.5">
      <c r="A101" s="13"/>
      <c r="B101" s="30" t="s">
        <v>265</v>
      </c>
      <c r="C101" s="30" t="s">
        <v>266</v>
      </c>
      <c r="D101" s="31" t="s">
        <v>267</v>
      </c>
      <c r="E101" s="105" t="s">
        <v>111</v>
      </c>
      <c r="F101" s="105">
        <v>17</v>
      </c>
      <c r="G101" s="35"/>
      <c r="H101" s="35"/>
      <c r="I101" s="35"/>
      <c r="J101" s="34">
        <f t="shared" si="6"/>
        <v>0</v>
      </c>
    </row>
    <row r="102" spans="1:10" ht="28.5">
      <c r="A102" s="13"/>
      <c r="B102" s="30" t="s">
        <v>268</v>
      </c>
      <c r="C102" s="30" t="s">
        <v>269</v>
      </c>
      <c r="D102" s="31" t="s">
        <v>270</v>
      </c>
      <c r="E102" s="105" t="s">
        <v>111</v>
      </c>
      <c r="F102" s="105">
        <v>4</v>
      </c>
      <c r="G102" s="35"/>
      <c r="H102" s="35"/>
      <c r="I102" s="35"/>
      <c r="J102" s="34">
        <f t="shared" si="6"/>
        <v>0</v>
      </c>
    </row>
    <row r="103" spans="1:10" ht="28.5">
      <c r="A103" s="13"/>
      <c r="B103" s="30" t="s">
        <v>271</v>
      </c>
      <c r="C103" s="30" t="s">
        <v>269</v>
      </c>
      <c r="D103" s="31" t="s">
        <v>272</v>
      </c>
      <c r="E103" s="105" t="s">
        <v>111</v>
      </c>
      <c r="F103" s="105">
        <v>17</v>
      </c>
      <c r="G103" s="35"/>
      <c r="H103" s="35"/>
      <c r="I103" s="35"/>
      <c r="J103" s="34">
        <f t="shared" si="6"/>
        <v>0</v>
      </c>
    </row>
    <row r="104" spans="1:10" ht="42.75">
      <c r="A104" s="13"/>
      <c r="B104" s="30" t="s">
        <v>273</v>
      </c>
      <c r="C104" s="30" t="s">
        <v>269</v>
      </c>
      <c r="D104" s="31" t="s">
        <v>274</v>
      </c>
      <c r="E104" s="105" t="s">
        <v>275</v>
      </c>
      <c r="F104" s="105">
        <v>6</v>
      </c>
      <c r="G104" s="35"/>
      <c r="H104" s="35"/>
      <c r="I104" s="35"/>
      <c r="J104" s="34">
        <f t="shared" si="6"/>
        <v>0</v>
      </c>
    </row>
    <row r="105" spans="1:10" ht="28.5">
      <c r="A105" s="13"/>
      <c r="B105" s="30" t="s">
        <v>276</v>
      </c>
      <c r="C105" s="30" t="s">
        <v>277</v>
      </c>
      <c r="D105" s="31" t="s">
        <v>278</v>
      </c>
      <c r="E105" s="105" t="s">
        <v>49</v>
      </c>
      <c r="F105" s="105">
        <v>200</v>
      </c>
      <c r="G105" s="35"/>
      <c r="H105" s="35"/>
      <c r="I105" s="35"/>
      <c r="J105" s="34">
        <f t="shared" si="6"/>
        <v>0</v>
      </c>
    </row>
    <row r="106" spans="1:10" ht="28.5">
      <c r="A106" s="13"/>
      <c r="B106" s="30" t="s">
        <v>279</v>
      </c>
      <c r="C106" s="30" t="s">
        <v>280</v>
      </c>
      <c r="D106" s="31" t="s">
        <v>281</v>
      </c>
      <c r="E106" s="105" t="s">
        <v>49</v>
      </c>
      <c r="F106" s="105">
        <v>50</v>
      </c>
      <c r="G106" s="35"/>
      <c r="H106" s="35"/>
      <c r="I106" s="35"/>
      <c r="J106" s="34">
        <f t="shared" si="6"/>
        <v>0</v>
      </c>
    </row>
    <row r="107" spans="1:10">
      <c r="A107" s="13"/>
      <c r="B107" s="30" t="s">
        <v>282</v>
      </c>
      <c r="C107" s="30" t="s">
        <v>283</v>
      </c>
      <c r="D107" s="31" t="s">
        <v>284</v>
      </c>
      <c r="E107" s="105" t="s">
        <v>111</v>
      </c>
      <c r="F107" s="105">
        <v>1</v>
      </c>
      <c r="G107" s="35"/>
      <c r="H107" s="35"/>
      <c r="I107" s="35"/>
      <c r="J107" s="34">
        <f t="shared" si="6"/>
        <v>0</v>
      </c>
    </row>
    <row r="108" spans="1:10">
      <c r="A108" s="13"/>
      <c r="B108" s="30" t="s">
        <v>285</v>
      </c>
      <c r="C108" s="30" t="s">
        <v>286</v>
      </c>
      <c r="D108" s="31" t="s">
        <v>287</v>
      </c>
      <c r="E108" s="105" t="s">
        <v>111</v>
      </c>
      <c r="F108" s="105">
        <v>1</v>
      </c>
      <c r="G108" s="35"/>
      <c r="H108" s="35"/>
      <c r="I108" s="35"/>
      <c r="J108" s="34">
        <f t="shared" si="6"/>
        <v>0</v>
      </c>
    </row>
    <row r="109" spans="1:10" ht="28.5">
      <c r="A109" s="13"/>
      <c r="B109" s="30" t="s">
        <v>288</v>
      </c>
      <c r="C109" s="30" t="s">
        <v>289</v>
      </c>
      <c r="D109" s="31" t="s">
        <v>290</v>
      </c>
      <c r="E109" s="105" t="s">
        <v>111</v>
      </c>
      <c r="F109" s="105">
        <v>1</v>
      </c>
      <c r="G109" s="35"/>
      <c r="H109" s="35"/>
      <c r="I109" s="35"/>
      <c r="J109" s="34">
        <f t="shared" si="6"/>
        <v>0</v>
      </c>
    </row>
    <row r="110" spans="1:10">
      <c r="A110" s="13"/>
      <c r="B110" s="30" t="s">
        <v>291</v>
      </c>
      <c r="C110" s="30" t="s">
        <v>292</v>
      </c>
      <c r="D110" s="31" t="s">
        <v>293</v>
      </c>
      <c r="E110" s="105" t="s">
        <v>111</v>
      </c>
      <c r="F110" s="105">
        <v>1</v>
      </c>
      <c r="G110" s="35"/>
      <c r="H110" s="35"/>
      <c r="I110" s="35"/>
      <c r="J110" s="34">
        <f t="shared" si="6"/>
        <v>0</v>
      </c>
    </row>
    <row r="111" spans="1:10">
      <c r="A111" s="13"/>
      <c r="B111" s="30" t="s">
        <v>294</v>
      </c>
      <c r="C111" s="30" t="s">
        <v>295</v>
      </c>
      <c r="D111" s="31" t="s">
        <v>296</v>
      </c>
      <c r="E111" s="105" t="s">
        <v>49</v>
      </c>
      <c r="F111" s="105">
        <v>20</v>
      </c>
      <c r="G111" s="35"/>
      <c r="H111" s="35"/>
      <c r="I111" s="35"/>
      <c r="J111" s="34">
        <f t="shared" si="6"/>
        <v>0</v>
      </c>
    </row>
    <row r="112" spans="1:10" ht="99.75">
      <c r="A112" s="13"/>
      <c r="B112" s="30" t="s">
        <v>297</v>
      </c>
      <c r="C112" s="30" t="s">
        <v>298</v>
      </c>
      <c r="D112" s="31" t="s">
        <v>299</v>
      </c>
      <c r="E112" s="105" t="s">
        <v>111</v>
      </c>
      <c r="F112" s="105">
        <v>1</v>
      </c>
      <c r="G112" s="35"/>
      <c r="H112" s="35"/>
      <c r="I112" s="35"/>
      <c r="J112" s="34">
        <f t="shared" si="6"/>
        <v>0</v>
      </c>
    </row>
    <row r="113" spans="1:10" ht="42.75">
      <c r="A113" s="13"/>
      <c r="B113" s="30" t="s">
        <v>300</v>
      </c>
      <c r="C113" s="30" t="s">
        <v>301</v>
      </c>
      <c r="D113" s="31" t="s">
        <v>302</v>
      </c>
      <c r="E113" s="105" t="s">
        <v>49</v>
      </c>
      <c r="F113" s="105">
        <v>280</v>
      </c>
      <c r="G113" s="35"/>
      <c r="H113" s="35"/>
      <c r="I113" s="35"/>
      <c r="J113" s="34">
        <f t="shared" si="6"/>
        <v>0</v>
      </c>
    </row>
    <row r="114" spans="1:10" ht="28.5">
      <c r="A114" s="13"/>
      <c r="B114" s="30" t="s">
        <v>303</v>
      </c>
      <c r="C114" s="30" t="s">
        <v>304</v>
      </c>
      <c r="D114" s="31" t="s">
        <v>305</v>
      </c>
      <c r="E114" s="105" t="s">
        <v>49</v>
      </c>
      <c r="F114" s="105">
        <v>840</v>
      </c>
      <c r="G114" s="35"/>
      <c r="H114" s="35"/>
      <c r="I114" s="35"/>
      <c r="J114" s="34">
        <f>I114*F114</f>
        <v>0</v>
      </c>
    </row>
    <row r="115" spans="1:10">
      <c r="A115" s="13"/>
      <c r="B115" s="42"/>
      <c r="C115" s="43"/>
      <c r="D115" s="85" t="s">
        <v>306</v>
      </c>
      <c r="E115" s="109"/>
      <c r="F115" s="110"/>
      <c r="G115" s="111"/>
      <c r="H115" s="111"/>
      <c r="I115" s="112"/>
      <c r="J115" s="49">
        <f>SUM(J86:J114)</f>
        <v>0</v>
      </c>
    </row>
    <row r="116" spans="1:10" ht="5.0999999999999996" customHeight="1">
      <c r="A116" s="78"/>
      <c r="B116" s="79"/>
      <c r="C116" s="43"/>
      <c r="D116" s="80"/>
      <c r="E116" s="113"/>
      <c r="F116" s="114"/>
      <c r="G116" s="115"/>
      <c r="H116" s="115"/>
      <c r="I116" s="116"/>
      <c r="J116" s="54"/>
    </row>
    <row r="117" spans="1:10">
      <c r="A117" s="55">
        <v>9</v>
      </c>
      <c r="B117" s="117"/>
      <c r="C117" s="57"/>
      <c r="D117" s="118" t="s">
        <v>9</v>
      </c>
      <c r="E117" s="119"/>
      <c r="F117" s="110"/>
      <c r="G117" s="111"/>
      <c r="H117" s="111"/>
      <c r="I117" s="48"/>
      <c r="J117" s="49"/>
    </row>
    <row r="118" spans="1:10">
      <c r="A118" s="13"/>
      <c r="B118" s="37" t="s">
        <v>307</v>
      </c>
      <c r="C118" s="30" t="s">
        <v>308</v>
      </c>
      <c r="D118" s="31" t="s">
        <v>309</v>
      </c>
      <c r="E118" s="105" t="s">
        <v>36</v>
      </c>
      <c r="F118" s="105">
        <v>75</v>
      </c>
      <c r="G118" s="35"/>
      <c r="H118" s="35"/>
      <c r="I118" s="35"/>
      <c r="J118" s="34">
        <f>I118*F118</f>
        <v>0</v>
      </c>
    </row>
    <row r="119" spans="1:10">
      <c r="A119" s="78"/>
      <c r="B119" s="37" t="s">
        <v>310</v>
      </c>
      <c r="C119" s="30" t="s">
        <v>311</v>
      </c>
      <c r="D119" s="31" t="s">
        <v>312</v>
      </c>
      <c r="E119" s="105" t="s">
        <v>49</v>
      </c>
      <c r="F119" s="105">
        <v>15</v>
      </c>
      <c r="G119" s="35"/>
      <c r="H119" s="35"/>
      <c r="I119" s="35"/>
      <c r="J119" s="34">
        <f>I119*F119</f>
        <v>0</v>
      </c>
    </row>
    <row r="120" spans="1:10" ht="42.75">
      <c r="A120" s="78"/>
      <c r="B120" s="37" t="s">
        <v>313</v>
      </c>
      <c r="C120" s="30" t="s">
        <v>28</v>
      </c>
      <c r="D120" s="31" t="s">
        <v>314</v>
      </c>
      <c r="E120" s="105" t="s">
        <v>49</v>
      </c>
      <c r="F120" s="105">
        <v>30</v>
      </c>
      <c r="G120" s="35"/>
      <c r="H120" s="35"/>
      <c r="I120" s="35"/>
      <c r="J120" s="34">
        <f>I120*F120</f>
        <v>0</v>
      </c>
    </row>
    <row r="121" spans="1:10">
      <c r="A121" s="13"/>
      <c r="B121" s="42"/>
      <c r="C121" s="43"/>
      <c r="D121" s="120" t="s">
        <v>315</v>
      </c>
      <c r="E121" s="121"/>
      <c r="F121" s="122"/>
      <c r="G121" s="77"/>
      <c r="H121" s="77"/>
      <c r="I121" s="65"/>
      <c r="J121" s="49">
        <f>SUM(J118:J120)</f>
        <v>0</v>
      </c>
    </row>
    <row r="122" spans="1:10" ht="5.0999999999999996" customHeight="1">
      <c r="A122" s="78"/>
      <c r="B122" s="79"/>
      <c r="C122" s="43"/>
      <c r="D122" s="53"/>
      <c r="E122" s="123"/>
      <c r="F122" s="123"/>
      <c r="G122" s="81"/>
      <c r="H122" s="81"/>
      <c r="I122" s="82"/>
      <c r="J122" s="54"/>
    </row>
    <row r="123" spans="1:10">
      <c r="A123" s="55">
        <v>10</v>
      </c>
      <c r="B123" s="117"/>
      <c r="C123" s="57"/>
      <c r="D123" s="118" t="s">
        <v>316</v>
      </c>
      <c r="E123" s="122"/>
      <c r="F123" s="122"/>
      <c r="G123" s="77"/>
      <c r="H123" s="77"/>
      <c r="I123" s="48"/>
      <c r="J123" s="49"/>
    </row>
    <row r="124" spans="1:10">
      <c r="A124" s="13"/>
      <c r="B124" s="37" t="s">
        <v>317</v>
      </c>
      <c r="C124" s="30" t="s">
        <v>318</v>
      </c>
      <c r="D124" s="31" t="s">
        <v>319</v>
      </c>
      <c r="E124" s="105" t="s">
        <v>36</v>
      </c>
      <c r="F124" s="105">
        <v>930</v>
      </c>
      <c r="G124" s="35"/>
      <c r="H124" s="35"/>
      <c r="I124" s="35"/>
      <c r="J124" s="34">
        <f>I124*F124</f>
        <v>0</v>
      </c>
    </row>
    <row r="125" spans="1:10">
      <c r="A125" s="13"/>
      <c r="B125" s="37" t="s">
        <v>320</v>
      </c>
      <c r="C125" s="30" t="s">
        <v>321</v>
      </c>
      <c r="D125" s="31" t="s">
        <v>322</v>
      </c>
      <c r="E125" s="105" t="s">
        <v>36</v>
      </c>
      <c r="F125" s="105">
        <v>930</v>
      </c>
      <c r="G125" s="35"/>
      <c r="H125" s="35"/>
      <c r="I125" s="35"/>
      <c r="J125" s="34">
        <f>I125*F125</f>
        <v>0</v>
      </c>
    </row>
    <row r="126" spans="1:10" ht="28.5">
      <c r="A126" s="13"/>
      <c r="B126" s="37" t="s">
        <v>323</v>
      </c>
      <c r="C126" s="30" t="s">
        <v>324</v>
      </c>
      <c r="D126" s="31" t="s">
        <v>325</v>
      </c>
      <c r="E126" s="105" t="s">
        <v>36</v>
      </c>
      <c r="F126" s="105">
        <v>153</v>
      </c>
      <c r="G126" s="35"/>
      <c r="H126" s="35"/>
      <c r="I126" s="35"/>
      <c r="J126" s="34">
        <f>I126*F126</f>
        <v>0</v>
      </c>
    </row>
    <row r="127" spans="1:10">
      <c r="A127" s="13"/>
      <c r="B127" s="42"/>
      <c r="C127" s="43"/>
      <c r="D127" s="85" t="s">
        <v>326</v>
      </c>
      <c r="E127" s="121"/>
      <c r="F127" s="122"/>
      <c r="G127" s="77"/>
      <c r="H127" s="77"/>
      <c r="I127" s="65"/>
      <c r="J127" s="49">
        <f>SUM(J124:J126)</f>
        <v>0</v>
      </c>
    </row>
    <row r="128" spans="1:10" ht="5.0999999999999996" customHeight="1">
      <c r="A128" s="78"/>
      <c r="B128" s="79"/>
      <c r="C128" s="43"/>
      <c r="D128" s="80"/>
      <c r="E128" s="123"/>
      <c r="F128" s="123"/>
      <c r="G128" s="81"/>
      <c r="H128" s="81"/>
      <c r="I128" s="82"/>
      <c r="J128" s="54"/>
    </row>
    <row r="129" spans="1:10">
      <c r="A129" s="55">
        <v>11</v>
      </c>
      <c r="B129" s="117"/>
      <c r="C129" s="57"/>
      <c r="D129" s="124" t="s">
        <v>327</v>
      </c>
      <c r="E129" s="122"/>
      <c r="F129" s="122"/>
      <c r="G129" s="77"/>
      <c r="H129" s="77"/>
      <c r="I129" s="65"/>
      <c r="J129" s="49"/>
    </row>
    <row r="130" spans="1:10" ht="28.5">
      <c r="A130" s="13"/>
      <c r="B130" s="37" t="s">
        <v>328</v>
      </c>
      <c r="C130" s="125" t="s">
        <v>329</v>
      </c>
      <c r="D130" s="126" t="s">
        <v>330</v>
      </c>
      <c r="E130" s="125" t="s">
        <v>111</v>
      </c>
      <c r="F130" s="127">
        <v>1</v>
      </c>
      <c r="G130" s="128"/>
      <c r="H130" s="128"/>
      <c r="I130" s="35"/>
      <c r="J130" s="34">
        <f>I130*F130</f>
        <v>0</v>
      </c>
    </row>
    <row r="131" spans="1:10" ht="28.5">
      <c r="A131" s="13"/>
      <c r="B131" s="37" t="s">
        <v>331</v>
      </c>
      <c r="C131" s="30" t="s">
        <v>332</v>
      </c>
      <c r="D131" s="31" t="s">
        <v>333</v>
      </c>
      <c r="E131" s="105" t="s">
        <v>111</v>
      </c>
      <c r="F131" s="105">
        <v>1</v>
      </c>
      <c r="G131" s="35"/>
      <c r="H131" s="35"/>
      <c r="I131" s="35"/>
      <c r="J131" s="34">
        <f>I131*F131</f>
        <v>0</v>
      </c>
    </row>
    <row r="132" spans="1:10" ht="28.5">
      <c r="A132" s="13"/>
      <c r="B132" s="37" t="s">
        <v>334</v>
      </c>
      <c r="C132" s="30" t="s">
        <v>335</v>
      </c>
      <c r="D132" s="31" t="s">
        <v>336</v>
      </c>
      <c r="E132" s="105" t="s">
        <v>111</v>
      </c>
      <c r="F132" s="105">
        <v>1</v>
      </c>
      <c r="G132" s="35"/>
      <c r="H132" s="35"/>
      <c r="I132" s="35"/>
      <c r="J132" s="34">
        <f>I132*F132</f>
        <v>0</v>
      </c>
    </row>
    <row r="133" spans="1:10">
      <c r="A133" s="13"/>
      <c r="B133" s="42"/>
      <c r="C133" s="43"/>
      <c r="D133" s="91" t="s">
        <v>337</v>
      </c>
      <c r="E133" s="122"/>
      <c r="F133" s="122"/>
      <c r="G133" s="77"/>
      <c r="H133" s="77"/>
      <c r="I133" s="77"/>
      <c r="J133" s="49">
        <f>SUM(J130:J132)</f>
        <v>0</v>
      </c>
    </row>
    <row r="134" spans="1:10" ht="5.0999999999999996" customHeight="1">
      <c r="A134" s="13"/>
      <c r="B134" s="42"/>
      <c r="C134" s="43"/>
      <c r="D134" s="129"/>
      <c r="E134" s="123"/>
      <c r="F134" s="123"/>
      <c r="G134" s="81"/>
      <c r="H134" s="81"/>
      <c r="I134" s="81"/>
      <c r="J134" s="20"/>
    </row>
    <row r="135" spans="1:10">
      <c r="A135" s="55">
        <v>12</v>
      </c>
      <c r="B135" s="117"/>
      <c r="C135" s="130"/>
      <c r="D135" s="118" t="s">
        <v>12</v>
      </c>
      <c r="E135" s="130"/>
      <c r="F135" s="130"/>
      <c r="G135" s="130"/>
      <c r="H135" s="130"/>
      <c r="I135" s="130"/>
      <c r="J135" s="131"/>
    </row>
    <row r="136" spans="1:10">
      <c r="A136" s="13"/>
      <c r="B136" s="37" t="s">
        <v>328</v>
      </c>
      <c r="C136" s="30" t="s">
        <v>338</v>
      </c>
      <c r="D136" s="31" t="s">
        <v>339</v>
      </c>
      <c r="E136" s="105" t="s">
        <v>36</v>
      </c>
      <c r="F136" s="105">
        <v>240</v>
      </c>
      <c r="G136" s="35"/>
      <c r="H136" s="35"/>
      <c r="I136" s="35"/>
      <c r="J136" s="34">
        <f t="shared" ref="J136:J140" si="7">I136*F136</f>
        <v>0</v>
      </c>
    </row>
    <row r="137" spans="1:10">
      <c r="A137" s="13"/>
      <c r="B137" s="37" t="s">
        <v>331</v>
      </c>
      <c r="C137" s="30" t="s">
        <v>340</v>
      </c>
      <c r="D137" s="31" t="s">
        <v>341</v>
      </c>
      <c r="E137" s="105" t="s">
        <v>36</v>
      </c>
      <c r="F137" s="105">
        <v>66</v>
      </c>
      <c r="G137" s="35"/>
      <c r="H137" s="35"/>
      <c r="I137" s="35"/>
      <c r="J137" s="34">
        <f t="shared" si="7"/>
        <v>0</v>
      </c>
    </row>
    <row r="138" spans="1:10" ht="28.5">
      <c r="A138" s="78"/>
      <c r="B138" s="37" t="s">
        <v>334</v>
      </c>
      <c r="C138" s="30" t="s">
        <v>342</v>
      </c>
      <c r="D138" s="31" t="s">
        <v>343</v>
      </c>
      <c r="E138" s="105" t="s">
        <v>36</v>
      </c>
      <c r="F138" s="105">
        <v>240</v>
      </c>
      <c r="G138" s="35"/>
      <c r="H138" s="35"/>
      <c r="I138" s="35"/>
      <c r="J138" s="34">
        <f t="shared" si="7"/>
        <v>0</v>
      </c>
    </row>
    <row r="139" spans="1:10" ht="28.5">
      <c r="A139" s="78"/>
      <c r="B139" s="37" t="s">
        <v>344</v>
      </c>
      <c r="C139" s="30" t="s">
        <v>345</v>
      </c>
      <c r="D139" s="31" t="s">
        <v>346</v>
      </c>
      <c r="E139" s="105" t="s">
        <v>111</v>
      </c>
      <c r="F139" s="105">
        <v>9</v>
      </c>
      <c r="G139" s="35"/>
      <c r="H139" s="35"/>
      <c r="I139" s="35"/>
      <c r="J139" s="34">
        <f t="shared" si="7"/>
        <v>0</v>
      </c>
    </row>
    <row r="140" spans="1:10">
      <c r="A140" s="78"/>
      <c r="B140" s="37" t="s">
        <v>347</v>
      </c>
      <c r="C140" s="30" t="s">
        <v>348</v>
      </c>
      <c r="D140" s="31" t="s">
        <v>349</v>
      </c>
      <c r="E140" s="105" t="s">
        <v>36</v>
      </c>
      <c r="F140" s="105">
        <v>23</v>
      </c>
      <c r="G140" s="35"/>
      <c r="H140" s="35"/>
      <c r="I140" s="35"/>
      <c r="J140" s="34">
        <f t="shared" si="7"/>
        <v>0</v>
      </c>
    </row>
    <row r="141" spans="1:10">
      <c r="A141" s="13"/>
      <c r="B141" s="42"/>
      <c r="C141" s="87"/>
      <c r="D141" s="64" t="s">
        <v>350</v>
      </c>
      <c r="E141" s="86"/>
      <c r="F141" s="132"/>
      <c r="G141" s="100"/>
      <c r="H141" s="100"/>
      <c r="I141" s="65"/>
      <c r="J141" s="49">
        <f>SUM(J136:J140)</f>
        <v>0</v>
      </c>
    </row>
    <row r="142" spans="1:10" ht="9.9499999999999993" customHeight="1">
      <c r="A142" s="133"/>
      <c r="J142" s="140"/>
    </row>
    <row r="143" spans="1:10" ht="18">
      <c r="A143" s="141"/>
      <c r="B143" s="142"/>
      <c r="C143" s="143"/>
      <c r="D143" s="144" t="s">
        <v>351</v>
      </c>
      <c r="E143" s="145"/>
      <c r="F143" s="146"/>
      <c r="G143" s="147"/>
      <c r="H143" s="147"/>
      <c r="I143" s="147"/>
      <c r="J143" s="148">
        <f>J141+J133+J127+J121+J115+J83+J73+J60+J38+J29+J17+J8</f>
        <v>0</v>
      </c>
    </row>
    <row r="144" spans="1:10" ht="15.75">
      <c r="A144" s="141"/>
      <c r="B144" s="142"/>
      <c r="C144" s="143"/>
      <c r="D144" s="149" t="s">
        <v>352</v>
      </c>
      <c r="E144" s="150"/>
      <c r="F144" s="151"/>
      <c r="G144" s="152"/>
      <c r="H144" s="152"/>
      <c r="I144" s="152"/>
      <c r="J144" s="153">
        <f>J143*0.3</f>
        <v>0</v>
      </c>
    </row>
    <row r="145" spans="1:10" ht="21" thickBot="1">
      <c r="A145" s="154"/>
      <c r="B145" s="155"/>
      <c r="C145" s="156"/>
      <c r="D145" s="157" t="s">
        <v>353</v>
      </c>
      <c r="E145" s="158"/>
      <c r="F145" s="159"/>
      <c r="G145" s="160"/>
      <c r="H145" s="160"/>
      <c r="I145" s="160"/>
      <c r="J145" s="161">
        <f>SUM(J143:J144)</f>
        <v>0</v>
      </c>
    </row>
  </sheetData>
  <pageMargins left="0.51181102362204722" right="0.51181102362204722" top="1.3779527559055118" bottom="0.69" header="0.9055118110236221" footer="0.31496062992125984"/>
  <pageSetup paperSize="9" scale="80" orientation="landscape" r:id="rId1"/>
  <headerFooter>
    <oddHeader>&amp;LSECRETARIA DO MEIO &amp;10AMBIENTE
FUNDAÇÃO FLORESTAL
SETOR DE ENGENHARIA E INFRAESTRUTURA&amp;CPARQUE ESTADUAL TURÍSTICO DO ALTO RIBEIRA &amp;10
REFORMA DA BASE DE FISCALIZAÇÃO
N. CAPINZAL
&amp;R&amp;10PLANILHA QUANTITATIVA E ORÇAMENTÁRIA
data base: CPOS 171 Novembro/2017</oddHeader>
    <oddFooter>&amp;L&amp;8Servidor Geral 2018/Obra Florestal/PETAR/Núcleo Capinzal/Reforma 2018/PETAR - Reforma da Base de Fiscalização CPOS 171 rev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Cronograma</vt:lpstr>
      <vt:lpstr>Base Fiscalização</vt:lpstr>
      <vt:lpstr>Plan3</vt:lpstr>
      <vt:lpstr>'Base Fiscalização'!Titulos_de_impressao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Moreno Rodrigues</dc:creator>
  <cp:lastModifiedBy>Eliana Aparecida Silva</cp:lastModifiedBy>
  <cp:lastPrinted>2018-01-09T15:58:22Z</cp:lastPrinted>
  <dcterms:created xsi:type="dcterms:W3CDTF">2018-01-03T16:06:14Z</dcterms:created>
  <dcterms:modified xsi:type="dcterms:W3CDTF">2018-04-23T19:21:14Z</dcterms:modified>
</cp:coreProperties>
</file>