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6480" yWindow="510" windowWidth="13005" windowHeight="11760" activeTab="1"/>
  </bookViews>
  <sheets>
    <sheet name="Cronograma" sheetId="12" r:id="rId1"/>
    <sheet name="Trat. Esgoto" sheetId="9" r:id="rId2"/>
  </sheets>
  <externalReferences>
    <externalReference r:id="rId3"/>
  </externalReferences>
  <definedNames>
    <definedName name="_xlnm.Print_Area" localSheetId="0">Cronograma!$A$1:$S$16</definedName>
    <definedName name="_xlnm.Print_Area" localSheetId="1">'Trat. Esgoto'!$A$1:$J$40</definedName>
    <definedName name="_xlnm.Database">[1]BOLETIM!$A$1:$F$2150</definedName>
    <definedName name="_xlnm.Print_Titles" localSheetId="1">'Trat. Esgoto'!$1:$1</definedName>
  </definedNames>
  <calcPr calcId="145621"/>
</workbook>
</file>

<file path=xl/calcChain.xml><?xml version="1.0" encoding="utf-8"?>
<calcChain xmlns="http://schemas.openxmlformats.org/spreadsheetml/2006/main">
  <c r="J26" i="9" l="1"/>
  <c r="J12" i="9"/>
  <c r="J13" i="9"/>
  <c r="J29" i="9"/>
  <c r="J28" i="9"/>
  <c r="J27" i="9"/>
  <c r="J25" i="9"/>
  <c r="J24" i="9"/>
  <c r="J34" i="9"/>
  <c r="J22" i="9"/>
  <c r="J10" i="9"/>
  <c r="J11" i="9"/>
  <c r="J9" i="9" l="1"/>
  <c r="J20" i="9" l="1"/>
  <c r="J7" i="9" l="1"/>
  <c r="J21" i="9"/>
  <c r="J31" i="9" l="1"/>
  <c r="J23" i="9"/>
  <c r="K14" i="12" s="1"/>
  <c r="K15" i="12" s="1"/>
  <c r="K16" i="12" s="1"/>
  <c r="J8" i="9"/>
  <c r="J33" i="9"/>
  <c r="J32" i="9"/>
  <c r="J5" i="9"/>
  <c r="J15" i="9" s="1"/>
  <c r="J6" i="9"/>
  <c r="J30" i="9"/>
  <c r="J19" i="9"/>
  <c r="O14" i="12" l="1"/>
  <c r="O15" i="12" s="1"/>
  <c r="O16" i="12" s="1"/>
  <c r="G14" i="12"/>
  <c r="J36" i="9"/>
  <c r="C14" i="12" l="1"/>
  <c r="G15" i="12"/>
  <c r="G16" i="12" s="1"/>
  <c r="J38" i="9"/>
  <c r="S14" i="12"/>
  <c r="S15" i="12" s="1"/>
  <c r="S16" i="12" s="1"/>
  <c r="U14" i="12" l="1"/>
  <c r="C15" i="12"/>
  <c r="U15" i="12" s="1"/>
  <c r="J39" i="9"/>
  <c r="J40" i="9" s="1"/>
  <c r="C16" i="12" l="1"/>
  <c r="U16" i="12" s="1"/>
</calcChain>
</file>

<file path=xl/sharedStrings.xml><?xml version="1.0" encoding="utf-8"?>
<sst xmlns="http://schemas.openxmlformats.org/spreadsheetml/2006/main" count="132" uniqueCount="107">
  <si>
    <t>ITEM</t>
  </si>
  <si>
    <t>SUB-ITEM</t>
  </si>
  <si>
    <t>DISCRIMINAÇÃO</t>
  </si>
  <si>
    <t>QUANT</t>
  </si>
  <si>
    <t>PUMAT</t>
  </si>
  <si>
    <t>PUMO</t>
  </si>
  <si>
    <t xml:space="preserve"> </t>
  </si>
  <si>
    <t>vb</t>
  </si>
  <si>
    <t>m</t>
  </si>
  <si>
    <t>2.1</t>
  </si>
  <si>
    <t>PUSERV</t>
  </si>
  <si>
    <t>TOTAL</t>
  </si>
  <si>
    <t>UN</t>
  </si>
  <si>
    <t/>
  </si>
  <si>
    <t>m²</t>
  </si>
  <si>
    <t>1.1</t>
  </si>
  <si>
    <t>1.2</t>
  </si>
  <si>
    <t>BDI = 30%</t>
  </si>
  <si>
    <t>TOTAL + BDI</t>
  </si>
  <si>
    <t>ETAPA</t>
  </si>
  <si>
    <t>BDI 30%</t>
  </si>
  <si>
    <t>TOTAL C/ BDI</t>
  </si>
  <si>
    <t>Desmobilização</t>
  </si>
  <si>
    <t xml:space="preserve">TOTAL </t>
  </si>
  <si>
    <t>s/código</t>
  </si>
  <si>
    <t>CÓDIGO CPOS</t>
  </si>
  <si>
    <t>1.3</t>
  </si>
  <si>
    <t>Placa de identificação para obra</t>
  </si>
  <si>
    <t>Mobilização / Canteiro</t>
  </si>
  <si>
    <t>2.2</t>
  </si>
  <si>
    <t>2.3</t>
  </si>
  <si>
    <t>2.4</t>
  </si>
  <si>
    <t>2.5</t>
  </si>
  <si>
    <t>2.6</t>
  </si>
  <si>
    <t>subtotal 1</t>
  </si>
  <si>
    <t>subtotal 2</t>
  </si>
  <si>
    <t>2.7</t>
  </si>
  <si>
    <t>2.8</t>
  </si>
  <si>
    <t>2.9</t>
  </si>
  <si>
    <t>m³</t>
  </si>
  <si>
    <t>1.4</t>
  </si>
  <si>
    <t>02.08.020</t>
  </si>
  <si>
    <t>55.02.010</t>
  </si>
  <si>
    <t>un</t>
  </si>
  <si>
    <t>55.02.050</t>
  </si>
  <si>
    <t>Limpeza e desobstrução de canaletas ou tubulações de águas pluviais/esgoto</t>
  </si>
  <si>
    <t>Limpeza de caixa de inspeção a permanecer</t>
  </si>
  <si>
    <t>55.02.020</t>
  </si>
  <si>
    <t>Limpeza de fossa</t>
  </si>
  <si>
    <t>1.5</t>
  </si>
  <si>
    <t>1.6</t>
  </si>
  <si>
    <t>06.12.020</t>
  </si>
  <si>
    <t>INÍCIO DA OBRA</t>
  </si>
  <si>
    <t>TRATAMENTO DE ESGOTO</t>
  </si>
  <si>
    <t>07.02.020</t>
  </si>
  <si>
    <t>07.06.010</t>
  </si>
  <si>
    <t>Escavação mecanizada de valas ou cavas com profundidade de até 2,00 m (vala de infiltração)</t>
  </si>
  <si>
    <t>Escavação e carga mecanizada em campo aberto, com rompedor hidráulico, em rocha (</t>
  </si>
  <si>
    <t>49.03.020</t>
  </si>
  <si>
    <t>2.10</t>
  </si>
  <si>
    <t>Caixa de inspeção / gordura em alvenaria, 70 x 70 x70 cm</t>
  </si>
  <si>
    <t>Caixa de inspeção / gordura em alvenaria, 70 x 70 x 450 cm (distribuição para valas)</t>
  </si>
  <si>
    <t>49.14.020</t>
  </si>
  <si>
    <t>Fossa séptica câmara única com anéis pré-moldados em concreto, diâmetro externo de 2,00 m, altura útil 2,00m e altura total de 2,50 m</t>
  </si>
  <si>
    <t>49.13.020</t>
  </si>
  <si>
    <t>Filtro biológico anaeróbio com anéis pré-moldados de concreto diâmetro de 2,00 m - h= 2,00 m com laje perfurada, brita nº4 e calha vertedora</t>
  </si>
  <si>
    <t>08.05.190</t>
  </si>
  <si>
    <t>Manta geotêxtil com resistência à tração longitudinal de 16kN/m e transversal de 14kN/m</t>
  </si>
  <si>
    <t>11.18.040</t>
  </si>
  <si>
    <t>Lastro de pedra britada</t>
  </si>
  <si>
    <t>11.18.020</t>
  </si>
  <si>
    <t>46.13.020</t>
  </si>
  <si>
    <t>Tubo em polietileno de alta densidade corrugado perfurado, DN= 4´, inclusive conexões</t>
  </si>
  <si>
    <t>2.11</t>
  </si>
  <si>
    <t>2.12</t>
  </si>
  <si>
    <t>2.13</t>
  </si>
  <si>
    <t>2.14</t>
  </si>
  <si>
    <t>2.15</t>
  </si>
  <si>
    <t>06.02.020</t>
  </si>
  <si>
    <t>Escavação manual em solo de 1ª e 2ª categoria em vala ou cava até 1,50 m  (80m )</t>
  </si>
  <si>
    <t>46.03.050</t>
  </si>
  <si>
    <t>Tubo de PVC rígido PxB com virola e anel de borracha, linha esgoto série reforçada ´R´, DN= 100 mm, inclusive conexões</t>
  </si>
  <si>
    <t>Lastro de areia  (Valas e colchão de areia)</t>
  </si>
  <si>
    <t>06.11.040</t>
  </si>
  <si>
    <t>Reaterro manual apiloado sem controle de compactação</t>
  </si>
  <si>
    <t>34.02.080</t>
  </si>
  <si>
    <t>Plantio de grama São Carlos em placas sobre área escavada</t>
  </si>
  <si>
    <t>MÊS 1</t>
  </si>
  <si>
    <t>MÊS 2</t>
  </si>
  <si>
    <t>MÊS 3</t>
  </si>
  <si>
    <t>05.07.040</t>
  </si>
  <si>
    <t>Remoção de entulho separado de obra com caçamba metálica - terra, alvenaria, concreto, argamassa, madeira, papel, plástico ou metal</t>
  </si>
  <si>
    <t>05.08.080</t>
  </si>
  <si>
    <t>Transporte de entulho, para distâncias superiores ao 5° km até o 10° km</t>
  </si>
  <si>
    <t>Aterro manual apiloado de área interna com maco de 30 kg (Aterro das fossas existentes)</t>
  </si>
  <si>
    <t>1.7</t>
  </si>
  <si>
    <t>1.8</t>
  </si>
  <si>
    <t>02.10.020</t>
  </si>
  <si>
    <t>Locação de obra de edificação</t>
  </si>
  <si>
    <t>02.10.040</t>
  </si>
  <si>
    <t>Locação de rede de canalização</t>
  </si>
  <si>
    <t>Início da Obra / locações / Desmobilização</t>
  </si>
  <si>
    <t>Escavações e Caixas de inspeção</t>
  </si>
  <si>
    <t>Execução de Fossa, Filtro e Valas de Infiltração</t>
  </si>
  <si>
    <t>Execução da Rede Enterrada e acabamento</t>
  </si>
  <si>
    <t>2.16</t>
  </si>
  <si>
    <t>MÊS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</si>
</sst>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 * #,##0.00_)\ _R_$_ ;_ * \(#,##0.00\)\ _R_$_ ;_ * &quot;-&quot;??_)\ _R_$_ ;_ @_ "/>
  </numFmts>
  <fonts count="5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Ecofont Vera Sans"/>
      <family val="2"/>
    </font>
    <font>
      <sz val="11"/>
      <color theme="0"/>
      <name val="Calibri"/>
      <family val="2"/>
      <scheme val="minor"/>
    </font>
    <font>
      <sz val="11"/>
      <color theme="0"/>
      <name val="Ecofont Vera Sans"/>
      <family val="2"/>
    </font>
    <font>
      <sz val="11"/>
      <color rgb="FF006100"/>
      <name val="Calibri"/>
      <family val="2"/>
      <scheme val="minor"/>
    </font>
    <font>
      <sz val="11"/>
      <color rgb="FF006100"/>
      <name val="Ecofont Vera Sans"/>
      <family val="2"/>
    </font>
    <font>
      <b/>
      <sz val="11"/>
      <color rgb="FFFA7D00"/>
      <name val="Calibri"/>
      <family val="2"/>
      <scheme val="minor"/>
    </font>
    <font>
      <b/>
      <sz val="11"/>
      <color rgb="FFFA7D00"/>
      <name val="Ecofont Vera Sans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Ecofont Vera Sans"/>
      <family val="2"/>
    </font>
    <font>
      <sz val="11"/>
      <color rgb="FFFA7D00"/>
      <name val="Calibri"/>
      <family val="2"/>
      <scheme val="minor"/>
    </font>
    <font>
      <sz val="11"/>
      <color rgb="FFFA7D00"/>
      <name val="Ecofont Vera Sans"/>
      <family val="2"/>
    </font>
    <font>
      <sz val="11"/>
      <color rgb="FF3F3F76"/>
      <name val="Calibri"/>
      <family val="2"/>
      <scheme val="minor"/>
    </font>
    <font>
      <sz val="11"/>
      <color rgb="FF3F3F76"/>
      <name val="Ecofont Vera Sans"/>
      <family val="2"/>
    </font>
    <font>
      <sz val="11"/>
      <color rgb="FF9C0006"/>
      <name val="Calibri"/>
      <family val="2"/>
      <scheme val="minor"/>
    </font>
    <font>
      <sz val="11"/>
      <color rgb="FF9C0006"/>
      <name val="Ecofont Vera Sans"/>
      <family val="2"/>
    </font>
    <font>
      <sz val="11"/>
      <color rgb="FF9C6500"/>
      <name val="Calibri"/>
      <family val="2"/>
      <scheme val="minor"/>
    </font>
    <font>
      <sz val="11"/>
      <color rgb="FF9C6500"/>
      <name val="Ecofont Vera Sans"/>
      <family val="2"/>
    </font>
    <font>
      <b/>
      <sz val="11"/>
      <color rgb="FF3F3F3F"/>
      <name val="Calibri"/>
      <family val="2"/>
      <scheme val="minor"/>
    </font>
    <font>
      <b/>
      <sz val="11"/>
      <color rgb="FF3F3F3F"/>
      <name val="Ecofont Vera Sans"/>
      <family val="2"/>
    </font>
    <font>
      <sz val="11"/>
      <color rgb="FFFF0000"/>
      <name val="Calibri"/>
      <family val="2"/>
      <scheme val="minor"/>
    </font>
    <font>
      <sz val="11"/>
      <color rgb="FFFF0000"/>
      <name val="Ecofont Vera Sans"/>
      <family val="2"/>
    </font>
    <font>
      <i/>
      <sz val="11"/>
      <color rgb="FF7F7F7F"/>
      <name val="Calibri"/>
      <family val="2"/>
      <scheme val="minor"/>
    </font>
    <font>
      <i/>
      <sz val="11"/>
      <color rgb="FF7F7F7F"/>
      <name val="Ecofont Vera San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5"/>
      <color theme="3"/>
      <name val="Ecofont Vera Sans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Ecofont Vera Sans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Ecofont Vera Sans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Ecofont Vera Sans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Ecofont Vera Sans"/>
      <family val="2"/>
    </font>
    <font>
      <b/>
      <sz val="14"/>
      <name val="Ecofont Vera Sans"/>
      <family val="2"/>
    </font>
    <font>
      <sz val="14"/>
      <name val="Ecofont Vera Sans"/>
      <family val="2"/>
    </font>
    <font>
      <b/>
      <sz val="11"/>
      <name val="Ecofont Vera Sans"/>
      <family val="2"/>
    </font>
    <font>
      <b/>
      <sz val="11"/>
      <color indexed="10"/>
      <name val="Ecofont Vera Sans"/>
      <family val="2"/>
    </font>
    <font>
      <sz val="11"/>
      <name val="Ecofont Vera Sans"/>
      <family val="2"/>
    </font>
    <font>
      <sz val="11"/>
      <color indexed="10"/>
      <name val="Ecofont Vera Sans"/>
      <family val="2"/>
    </font>
    <font>
      <b/>
      <sz val="18"/>
      <name val="Ecofont Vera Sans"/>
      <family val="2"/>
    </font>
    <font>
      <sz val="18"/>
      <name val="Ecofont Vera Sans"/>
      <family val="2"/>
    </font>
    <font>
      <b/>
      <sz val="20"/>
      <name val="Ecofont Vera Sans"/>
      <family val="2"/>
    </font>
    <font>
      <sz val="20"/>
      <name val="Ecofont Vera Sans"/>
      <family val="2"/>
    </font>
    <font>
      <sz val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10">
    <xf numFmtId="0" fontId="0" fillId="0" borderId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28" applyNumberFormat="0" applyAlignment="0" applyProtection="0"/>
    <xf numFmtId="0" fontId="18" fillId="22" borderId="28" applyNumberFormat="0" applyAlignment="0" applyProtection="0"/>
    <xf numFmtId="0" fontId="19" fillId="23" borderId="29" applyNumberFormat="0" applyAlignment="0" applyProtection="0"/>
    <xf numFmtId="0" fontId="20" fillId="23" borderId="29" applyNumberFormat="0" applyAlignment="0" applyProtection="0"/>
    <xf numFmtId="0" fontId="21" fillId="0" borderId="30" applyNumberFormat="0" applyFill="0" applyAlignment="0" applyProtection="0"/>
    <xf numFmtId="0" fontId="22" fillId="0" borderId="30" applyNumberFormat="0" applyFill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6" borderId="0" applyNumberFormat="0" applyBorder="0" applyAlignment="0" applyProtection="0"/>
    <xf numFmtId="0" fontId="13" fillId="27" borderId="0" applyNumberFormat="0" applyBorder="0" applyAlignment="0" applyProtection="0"/>
    <xf numFmtId="0" fontId="14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8" borderId="0" applyNumberFormat="0" applyBorder="0" applyAlignment="0" applyProtection="0"/>
    <xf numFmtId="0" fontId="13" fillId="29" borderId="0" applyNumberFormat="0" applyBorder="0" applyAlignment="0" applyProtection="0"/>
    <xf numFmtId="0" fontId="14" fillId="29" borderId="0" applyNumberFormat="0" applyBorder="0" applyAlignment="0" applyProtection="0"/>
    <xf numFmtId="0" fontId="23" fillId="30" borderId="28" applyNumberFormat="0" applyAlignment="0" applyProtection="0"/>
    <xf numFmtId="0" fontId="24" fillId="30" borderId="28" applyNumberFormat="0" applyAlignment="0" applyProtection="0"/>
    <xf numFmtId="0" fontId="25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32" borderId="0" applyNumberFormat="0" applyBorder="0" applyAlignment="0" applyProtection="0"/>
    <xf numFmtId="0" fontId="12" fillId="0" borderId="0"/>
    <xf numFmtId="0" fontId="11" fillId="0" borderId="0"/>
    <xf numFmtId="0" fontId="3" fillId="0" borderId="0"/>
    <xf numFmtId="0" fontId="12" fillId="33" borderId="31" applyNumberFormat="0" applyFont="0" applyAlignment="0" applyProtection="0"/>
    <xf numFmtId="0" fontId="11" fillId="33" borderId="31" applyNumberFormat="0" applyFont="0" applyAlignment="0" applyProtection="0"/>
    <xf numFmtId="9" fontId="8" fillId="0" borderId="0" applyFont="0" applyFill="0" applyBorder="0" applyAlignment="0" applyProtection="0"/>
    <xf numFmtId="0" fontId="29" fillId="22" borderId="32" applyNumberFormat="0" applyAlignment="0" applyProtection="0"/>
    <xf numFmtId="0" fontId="30" fillId="22" borderId="32" applyNumberFormat="0" applyAlignment="0" applyProtection="0"/>
    <xf numFmtId="165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7" fillId="0" borderId="33" applyNumberFormat="0" applyFill="0" applyAlignment="0" applyProtection="0"/>
    <xf numFmtId="0" fontId="38" fillId="0" borderId="34" applyNumberFormat="0" applyFill="0" applyAlignment="0" applyProtection="0"/>
    <xf numFmtId="0" fontId="39" fillId="0" borderId="34" applyNumberFormat="0" applyFill="0" applyAlignment="0" applyProtection="0"/>
    <xf numFmtId="0" fontId="40" fillId="0" borderId="35" applyNumberFormat="0" applyFill="0" applyAlignment="0" applyProtection="0"/>
    <xf numFmtId="0" fontId="41" fillId="0" borderId="3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6" applyNumberFormat="0" applyFill="0" applyAlignment="0" applyProtection="0"/>
    <xf numFmtId="0" fontId="43" fillId="0" borderId="36" applyNumberFormat="0" applyFill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1" fillId="33" borderId="31" applyNumberFormat="0" applyFont="0" applyAlignment="0" applyProtection="0"/>
    <xf numFmtId="165" fontId="5" fillId="0" borderId="0" applyFont="0" applyFill="0" applyBorder="0" applyAlignment="0" applyProtection="0"/>
    <xf numFmtId="0" fontId="5" fillId="0" borderId="0"/>
    <xf numFmtId="0" fontId="44" fillId="0" borderId="0"/>
    <xf numFmtId="0" fontId="2" fillId="0" borderId="0"/>
    <xf numFmtId="0" fontId="1" fillId="0" borderId="0"/>
    <xf numFmtId="0" fontId="1" fillId="33" borderId="31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45" fillId="0" borderId="0"/>
    <xf numFmtId="43" fontId="45" fillId="0" borderId="0" applyFont="0" applyFill="0" applyBorder="0" applyAlignment="0" applyProtection="0"/>
  </cellStyleXfs>
  <cellXfs count="221">
    <xf numFmtId="0" fontId="0" fillId="0" borderId="0" xfId="0"/>
    <xf numFmtId="0" fontId="4" fillId="35" borderId="20" xfId="93" applyFont="1" applyFill="1" applyBorder="1" applyAlignment="1">
      <alignment vertical="center"/>
    </xf>
    <xf numFmtId="0" fontId="4" fillId="0" borderId="18" xfId="93" applyFont="1" applyBorder="1" applyAlignment="1">
      <alignment horizontal="center" vertical="center"/>
    </xf>
    <xf numFmtId="4" fontId="4" fillId="0" borderId="19" xfId="93" applyNumberFormat="1" applyFont="1" applyBorder="1" applyAlignment="1">
      <alignment horizontal="center" vertical="center"/>
    </xf>
    <xf numFmtId="0" fontId="4" fillId="0" borderId="0" xfId="93" applyFont="1" applyBorder="1" applyAlignment="1">
      <alignment vertical="center"/>
    </xf>
    <xf numFmtId="0" fontId="4" fillId="2" borderId="21" xfId="93" applyFont="1" applyFill="1" applyBorder="1" applyAlignment="1">
      <alignment vertical="center"/>
    </xf>
    <xf numFmtId="0" fontId="4" fillId="2" borderId="5" xfId="93" applyFont="1" applyFill="1" applyBorder="1" applyAlignment="1">
      <alignment horizontal="center" vertical="center"/>
    </xf>
    <xf numFmtId="4" fontId="4" fillId="2" borderId="5" xfId="93" applyNumberFormat="1" applyFont="1" applyFill="1" applyBorder="1" applyAlignment="1">
      <alignment vertical="center"/>
    </xf>
    <xf numFmtId="0" fontId="2" fillId="2" borderId="5" xfId="93" applyFill="1" applyBorder="1" applyAlignment="1">
      <alignment vertical="center"/>
    </xf>
    <xf numFmtId="0" fontId="2" fillId="0" borderId="0" xfId="93" applyBorder="1"/>
    <xf numFmtId="4" fontId="10" fillId="0" borderId="13" xfId="93" applyNumberFormat="1" applyFont="1" applyFill="1" applyBorder="1" applyAlignment="1">
      <alignment horizontal="center"/>
    </xf>
    <xf numFmtId="4" fontId="10" fillId="0" borderId="9" xfId="93" applyNumberFormat="1" applyFont="1" applyFill="1" applyBorder="1" applyAlignment="1">
      <alignment horizontal="center"/>
    </xf>
    <xf numFmtId="4" fontId="10" fillId="0" borderId="27" xfId="93" applyNumberFormat="1" applyFont="1" applyFill="1" applyBorder="1" applyAlignment="1">
      <alignment horizontal="center"/>
    </xf>
    <xf numFmtId="0" fontId="2" fillId="0" borderId="0" xfId="93" applyFont="1" applyBorder="1" applyAlignment="1">
      <alignment horizontal="center"/>
    </xf>
    <xf numFmtId="0" fontId="4" fillId="35" borderId="1" xfId="93" applyFont="1" applyFill="1" applyBorder="1" applyAlignment="1">
      <alignment horizontal="center"/>
    </xf>
    <xf numFmtId="4" fontId="10" fillId="35" borderId="0" xfId="93" applyNumberFormat="1" applyFont="1" applyFill="1" applyBorder="1"/>
    <xf numFmtId="4" fontId="4" fillId="35" borderId="2" xfId="93" applyNumberFormat="1" applyFont="1" applyFill="1" applyBorder="1" applyAlignment="1">
      <alignment horizontal="right"/>
    </xf>
    <xf numFmtId="0" fontId="4" fillId="35" borderId="16" xfId="93" applyFont="1" applyFill="1" applyBorder="1" applyAlignment="1">
      <alignment horizontal="center"/>
    </xf>
    <xf numFmtId="4" fontId="7" fillId="35" borderId="12" xfId="93" applyNumberFormat="1" applyFont="1" applyFill="1" applyBorder="1" applyAlignment="1">
      <alignment horizontal="right"/>
    </xf>
    <xf numFmtId="4" fontId="6" fillId="35" borderId="2" xfId="93" applyNumberFormat="1" applyFont="1" applyFill="1" applyBorder="1" applyAlignment="1">
      <alignment horizontal="right"/>
    </xf>
    <xf numFmtId="0" fontId="4" fillId="35" borderId="15" xfId="93" applyFont="1" applyFill="1" applyBorder="1" applyAlignment="1">
      <alignment horizontal="center"/>
    </xf>
    <xf numFmtId="4" fontId="9" fillId="35" borderId="24" xfId="93" applyNumberFormat="1" applyFont="1" applyFill="1" applyBorder="1" applyAlignment="1">
      <alignment horizontal="right"/>
    </xf>
    <xf numFmtId="4" fontId="4" fillId="0" borderId="0" xfId="93" applyNumberFormat="1" applyFont="1" applyBorder="1" applyAlignment="1">
      <alignment horizontal="right"/>
    </xf>
    <xf numFmtId="0" fontId="4" fillId="0" borderId="0" xfId="93" applyFont="1" applyBorder="1"/>
    <xf numFmtId="4" fontId="2" fillId="0" borderId="0" xfId="93" applyNumberFormat="1" applyBorder="1"/>
    <xf numFmtId="4" fontId="2" fillId="0" borderId="0" xfId="93" quotePrefix="1" applyNumberFormat="1" applyBorder="1"/>
    <xf numFmtId="4" fontId="10" fillId="0" borderId="9" xfId="93" applyNumberFormat="1" applyFont="1" applyFill="1" applyBorder="1"/>
    <xf numFmtId="4" fontId="4" fillId="2" borderId="39" xfId="93" applyNumberFormat="1" applyFont="1" applyFill="1" applyBorder="1" applyAlignment="1">
      <alignment horizontal="right" vertical="center"/>
    </xf>
    <xf numFmtId="4" fontId="10" fillId="0" borderId="13" xfId="93" applyNumberFormat="1" applyFont="1" applyFill="1" applyBorder="1"/>
    <xf numFmtId="0" fontId="46" fillId="0" borderId="0" xfId="108" applyFont="1" applyBorder="1" applyAlignment="1">
      <alignment horizontal="center" vertical="center"/>
    </xf>
    <xf numFmtId="4" fontId="46" fillId="0" borderId="0" xfId="109" applyNumberFormat="1" applyFont="1" applyBorder="1" applyAlignment="1">
      <alignment vertical="center"/>
    </xf>
    <xf numFmtId="1" fontId="49" fillId="0" borderId="6" xfId="65" applyNumberFormat="1" applyFont="1" applyBorder="1" applyAlignment="1" applyProtection="1">
      <alignment horizontal="center" vertical="center" wrapText="1"/>
      <protection locked="0"/>
    </xf>
    <xf numFmtId="4" fontId="49" fillId="0" borderId="7" xfId="65" applyNumberFormat="1" applyFont="1" applyBorder="1" applyAlignment="1" applyProtection="1">
      <alignment horizontal="center" vertical="center" wrapText="1"/>
      <protection locked="0"/>
    </xf>
    <xf numFmtId="0" fontId="49" fillId="0" borderId="7" xfId="87" applyNumberFormat="1" applyFont="1" applyBorder="1" applyAlignment="1" applyProtection="1">
      <alignment horizontal="center" vertical="center" wrapText="1"/>
      <protection locked="0"/>
    </xf>
    <xf numFmtId="0" fontId="49" fillId="0" borderId="7" xfId="65" applyFont="1" applyBorder="1" applyAlignment="1" applyProtection="1">
      <alignment horizontal="center" vertical="center" wrapText="1"/>
      <protection locked="0"/>
    </xf>
    <xf numFmtId="4" fontId="49" fillId="0" borderId="7" xfId="87" applyNumberFormat="1" applyFont="1" applyBorder="1" applyAlignment="1" applyProtection="1">
      <alignment horizontal="center" vertical="center" wrapText="1"/>
      <protection locked="0"/>
    </xf>
    <xf numFmtId="4" fontId="49" fillId="0" borderId="8" xfId="87" applyNumberFormat="1" applyFont="1" applyBorder="1" applyAlignment="1">
      <alignment horizontal="center" vertical="center" wrapText="1"/>
    </xf>
    <xf numFmtId="0" fontId="49" fillId="0" borderId="0" xfId="65" applyFont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71" applyNumberFormat="1" applyFont="1" applyFill="1" applyBorder="1" applyAlignment="1">
      <alignment horizontal="center" vertical="center" wrapText="1"/>
    </xf>
    <xf numFmtId="4" fontId="49" fillId="0" borderId="0" xfId="71" applyNumberFormat="1" applyFont="1" applyFill="1" applyBorder="1" applyAlignment="1">
      <alignment horizontal="center" vertical="center" wrapText="1"/>
    </xf>
    <xf numFmtId="4" fontId="49" fillId="0" borderId="0" xfId="71" applyNumberFormat="1" applyFont="1" applyFill="1" applyBorder="1" applyAlignment="1">
      <alignment horizontal="right" vertical="center" wrapText="1"/>
    </xf>
    <xf numFmtId="4" fontId="49" fillId="0" borderId="2" xfId="71" applyNumberFormat="1" applyFont="1" applyFill="1" applyBorder="1" applyAlignment="1">
      <alignment horizontal="right" vertical="center" wrapText="1"/>
    </xf>
    <xf numFmtId="0" fontId="49" fillId="0" borderId="0" xfId="0" applyFont="1" applyFill="1" applyAlignment="1">
      <alignment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1" fillId="0" borderId="0" xfId="71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4" fontId="51" fillId="0" borderId="0" xfId="71" applyNumberFormat="1" applyFont="1" applyFill="1" applyBorder="1" applyAlignment="1">
      <alignment horizontal="center" vertical="center" wrapText="1"/>
    </xf>
    <xf numFmtId="2" fontId="51" fillId="0" borderId="0" xfId="71" applyNumberFormat="1" applyFont="1" applyFill="1" applyBorder="1" applyAlignment="1">
      <alignment horizontal="right" vertical="center" wrapText="1"/>
    </xf>
    <xf numFmtId="4" fontId="51" fillId="0" borderId="0" xfId="71" applyNumberFormat="1" applyFont="1" applyFill="1" applyBorder="1" applyAlignment="1">
      <alignment horizontal="right" vertical="center" wrapText="1"/>
    </xf>
    <xf numFmtId="43" fontId="51" fillId="0" borderId="2" xfId="65" applyNumberFormat="1" applyFont="1" applyBorder="1" applyAlignment="1">
      <alignment horizontal="right" vertical="center" wrapText="1"/>
    </xf>
    <xf numFmtId="0" fontId="52" fillId="0" borderId="0" xfId="0" applyFont="1" applyFill="1" applyAlignment="1">
      <alignment vertical="center" wrapText="1"/>
    </xf>
    <xf numFmtId="1" fontId="49" fillId="0" borderId="1" xfId="65" applyNumberFormat="1" applyFont="1" applyFill="1" applyBorder="1" applyAlignment="1" applyProtection="1">
      <alignment horizontal="center" vertical="center" wrapText="1"/>
    </xf>
    <xf numFmtId="4" fontId="49" fillId="0" borderId="0" xfId="65" applyNumberFormat="1" applyFont="1" applyFill="1" applyBorder="1" applyAlignment="1">
      <alignment horizontal="center" vertical="center" wrapText="1"/>
    </xf>
    <xf numFmtId="4" fontId="51" fillId="0" borderId="0" xfId="65" quotePrefix="1" applyNumberFormat="1" applyFont="1" applyFill="1" applyBorder="1" applyAlignment="1" applyProtection="1">
      <alignment horizontal="right" vertical="center" wrapText="1"/>
    </xf>
    <xf numFmtId="43" fontId="51" fillId="0" borderId="2" xfId="65" applyNumberFormat="1" applyFont="1" applyFill="1" applyBorder="1" applyAlignment="1">
      <alignment horizontal="right" vertical="center" wrapText="1"/>
    </xf>
    <xf numFmtId="0" fontId="51" fillId="0" borderId="0" xfId="65" applyFont="1" applyBorder="1" applyAlignment="1">
      <alignment vertical="center" wrapText="1"/>
    </xf>
    <xf numFmtId="4" fontId="51" fillId="0" borderId="42" xfId="65" quotePrefix="1" applyNumberFormat="1" applyFont="1" applyFill="1" applyBorder="1" applyAlignment="1" applyProtection="1">
      <alignment horizontal="right" vertical="center" wrapText="1"/>
    </xf>
    <xf numFmtId="43" fontId="51" fillId="0" borderId="40" xfId="65" applyNumberFormat="1" applyFont="1" applyFill="1" applyBorder="1" applyAlignment="1">
      <alignment horizontal="right" vertical="center" wrapText="1"/>
    </xf>
    <xf numFmtId="1" fontId="49" fillId="0" borderId="1" xfId="65" applyNumberFormat="1" applyFont="1" applyBorder="1" applyAlignment="1" applyProtection="1">
      <alignment horizontal="center" vertical="center" wrapText="1"/>
    </xf>
    <xf numFmtId="4" fontId="49" fillId="0" borderId="0" xfId="65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43" fontId="51" fillId="0" borderId="0" xfId="87" applyNumberFormat="1" applyFont="1" applyBorder="1" applyAlignment="1">
      <alignment vertical="center" wrapText="1"/>
    </xf>
    <xf numFmtId="4" fontId="49" fillId="0" borderId="42" xfId="65" applyNumberFormat="1" applyFont="1" applyBorder="1" applyAlignment="1" applyProtection="1">
      <alignment horizontal="center" vertical="center" wrapText="1"/>
    </xf>
    <xf numFmtId="4" fontId="49" fillId="34" borderId="41" xfId="65" applyNumberFormat="1" applyFont="1" applyFill="1" applyBorder="1" applyAlignment="1" applyProtection="1">
      <alignment horizontal="right" vertical="center" wrapText="1"/>
    </xf>
    <xf numFmtId="1" fontId="49" fillId="0" borderId="1" xfId="65" applyNumberFormat="1" applyFont="1" applyBorder="1" applyAlignment="1">
      <alignment horizontal="center" vertical="center" wrapText="1"/>
    </xf>
    <xf numFmtId="4" fontId="49" fillId="0" borderId="0" xfId="65" applyNumberFormat="1" applyFont="1" applyBorder="1" applyAlignment="1" applyProtection="1">
      <alignment horizontal="center" vertical="center" wrapText="1"/>
    </xf>
    <xf numFmtId="0" fontId="51" fillId="0" borderId="0" xfId="65" applyNumberFormat="1" applyFont="1" applyBorder="1" applyAlignment="1" applyProtection="1">
      <alignment horizontal="center" vertical="center" wrapText="1"/>
    </xf>
    <xf numFmtId="0" fontId="51" fillId="0" borderId="0" xfId="65" applyFont="1" applyBorder="1" applyAlignment="1" applyProtection="1">
      <alignment horizontal="center" vertical="center" wrapText="1"/>
    </xf>
    <xf numFmtId="4" fontId="51" fillId="0" borderId="0" xfId="65" applyNumberFormat="1" applyFont="1" applyBorder="1" applyAlignment="1" applyProtection="1">
      <alignment horizontal="center" vertical="center" wrapText="1"/>
    </xf>
    <xf numFmtId="4" fontId="51" fillId="0" borderId="0" xfId="65" applyNumberFormat="1" applyFont="1" applyBorder="1" applyAlignment="1" applyProtection="1">
      <alignment horizontal="right" vertical="center" wrapText="1"/>
    </xf>
    <xf numFmtId="4" fontId="51" fillId="0" borderId="0" xfId="65" quotePrefix="1" applyNumberFormat="1" applyFont="1" applyBorder="1" applyAlignment="1" applyProtection="1">
      <alignment horizontal="right" vertical="center" wrapText="1"/>
    </xf>
    <xf numFmtId="4" fontId="51" fillId="0" borderId="2" xfId="65" applyNumberFormat="1" applyFont="1" applyBorder="1" applyAlignment="1" applyProtection="1">
      <alignment horizontal="right" vertical="center" wrapText="1"/>
    </xf>
    <xf numFmtId="1" fontId="51" fillId="0" borderId="1" xfId="65" applyNumberFormat="1" applyFont="1" applyFill="1" applyBorder="1" applyAlignment="1">
      <alignment horizontal="center" vertical="center" wrapText="1"/>
    </xf>
    <xf numFmtId="4" fontId="49" fillId="0" borderId="0" xfId="65" applyNumberFormat="1" applyFont="1" applyFill="1" applyBorder="1" applyAlignment="1" applyProtection="1">
      <alignment horizontal="center" vertical="center" wrapText="1"/>
    </xf>
    <xf numFmtId="4" fontId="51" fillId="0" borderId="2" xfId="65" applyNumberFormat="1" applyFont="1" applyFill="1" applyBorder="1" applyAlignment="1" applyProtection="1">
      <alignment horizontal="right" vertical="center" wrapText="1"/>
    </xf>
    <xf numFmtId="0" fontId="51" fillId="0" borderId="0" xfId="65" applyFont="1" applyFill="1" applyBorder="1" applyAlignment="1">
      <alignment vertical="center" wrapText="1"/>
    </xf>
    <xf numFmtId="0" fontId="51" fillId="0" borderId="0" xfId="65" applyFont="1" applyFill="1" applyBorder="1" applyAlignment="1">
      <alignment horizontal="center" vertical="center" wrapText="1"/>
    </xf>
    <xf numFmtId="0" fontId="12" fillId="0" borderId="0" xfId="63" applyFont="1" applyFill="1" applyBorder="1" applyAlignment="1">
      <alignment horizontal="center" vertical="center" wrapText="1"/>
    </xf>
    <xf numFmtId="4" fontId="12" fillId="0" borderId="0" xfId="63" applyNumberFormat="1" applyFont="1" applyFill="1" applyBorder="1" applyAlignment="1">
      <alignment horizontal="right" vertical="center" wrapText="1"/>
    </xf>
    <xf numFmtId="4" fontId="49" fillId="34" borderId="43" xfId="65" applyNumberFormat="1" applyFont="1" applyFill="1" applyBorder="1" applyAlignment="1" applyProtection="1">
      <alignment horizontal="right" vertical="center" wrapText="1"/>
    </xf>
    <xf numFmtId="1" fontId="49" fillId="0" borderId="1" xfId="65" applyNumberFormat="1" applyFont="1" applyFill="1" applyBorder="1" applyAlignment="1">
      <alignment horizontal="center" vertical="center" wrapText="1"/>
    </xf>
    <xf numFmtId="0" fontId="12" fillId="0" borderId="0" xfId="63" applyFont="1" applyBorder="1" applyAlignment="1">
      <alignment horizontal="center" wrapText="1"/>
    </xf>
    <xf numFmtId="0" fontId="51" fillId="0" borderId="0" xfId="65" applyFont="1" applyFill="1" applyBorder="1" applyAlignment="1" applyProtection="1">
      <alignment horizontal="center" vertical="center" wrapText="1"/>
    </xf>
    <xf numFmtId="4" fontId="51" fillId="0" borderId="0" xfId="65" applyNumberFormat="1" applyFont="1" applyFill="1" applyBorder="1" applyAlignment="1" applyProtection="1">
      <alignment horizontal="center" vertical="center" wrapText="1"/>
    </xf>
    <xf numFmtId="4" fontId="12" fillId="0" borderId="0" xfId="63" applyNumberFormat="1" applyFont="1" applyBorder="1" applyAlignment="1">
      <alignment wrapText="1"/>
    </xf>
    <xf numFmtId="4" fontId="51" fillId="0" borderId="0" xfId="65" applyNumberFormat="1" applyFont="1" applyFill="1" applyBorder="1" applyAlignment="1">
      <alignment vertical="center" wrapText="1"/>
    </xf>
    <xf numFmtId="1" fontId="49" fillId="0" borderId="0" xfId="65" applyNumberFormat="1" applyFont="1" applyBorder="1" applyAlignment="1" applyProtection="1">
      <alignment horizontal="center" vertical="center" wrapText="1"/>
      <protection locked="0"/>
    </xf>
    <xf numFmtId="4" fontId="49" fillId="0" borderId="0" xfId="65" applyNumberFormat="1" applyFont="1" applyBorder="1" applyAlignment="1" applyProtection="1">
      <alignment horizontal="center" vertical="center" wrapText="1"/>
      <protection locked="0"/>
    </xf>
    <xf numFmtId="0" fontId="51" fillId="0" borderId="0" xfId="87" applyNumberFormat="1" applyFont="1" applyBorder="1" applyAlignment="1" applyProtection="1">
      <alignment horizontal="center" vertical="center" wrapText="1"/>
      <protection locked="0"/>
    </xf>
    <xf numFmtId="0" fontId="51" fillId="0" borderId="0" xfId="65" applyFont="1" applyBorder="1" applyAlignment="1" applyProtection="1">
      <alignment horizontal="center" vertical="center" wrapText="1"/>
      <protection locked="0"/>
    </xf>
    <xf numFmtId="4" fontId="51" fillId="0" borderId="0" xfId="87" applyNumberFormat="1" applyFont="1" applyBorder="1" applyAlignment="1" applyProtection="1">
      <alignment horizontal="center" vertical="center" wrapText="1"/>
      <protection locked="0"/>
    </xf>
    <xf numFmtId="4" fontId="51" fillId="0" borderId="0" xfId="87" applyNumberFormat="1" applyFont="1" applyBorder="1" applyAlignment="1">
      <alignment horizontal="right" vertical="center" wrapText="1"/>
    </xf>
    <xf numFmtId="4" fontId="51" fillId="0" borderId="0" xfId="87" applyNumberFormat="1" applyFont="1" applyBorder="1" applyAlignment="1">
      <alignment horizontal="center" vertical="center" wrapText="1"/>
    </xf>
    <xf numFmtId="4" fontId="46" fillId="0" borderId="0" xfId="108" applyNumberFormat="1" applyFont="1" applyAlignment="1">
      <alignment horizontal="center" vertical="center"/>
    </xf>
    <xf numFmtId="1" fontId="49" fillId="0" borderId="1" xfId="65" applyNumberFormat="1" applyFont="1" applyBorder="1" applyAlignment="1" applyProtection="1">
      <alignment horizontal="center" vertical="center" wrapText="1"/>
      <protection locked="0"/>
    </xf>
    <xf numFmtId="0" fontId="49" fillId="0" borderId="0" xfId="87" applyNumberFormat="1" applyFont="1" applyBorder="1" applyAlignment="1" applyProtection="1">
      <alignment horizontal="center" vertical="center" wrapText="1"/>
      <protection locked="0"/>
    </xf>
    <xf numFmtId="0" fontId="46" fillId="0" borderId="0" xfId="108" applyFont="1" applyBorder="1" applyAlignment="1">
      <alignment horizontal="center" vertical="center"/>
    </xf>
    <xf numFmtId="4" fontId="46" fillId="0" borderId="0" xfId="109" applyNumberFormat="1" applyFont="1" applyBorder="1" applyAlignment="1">
      <alignment vertical="center"/>
    </xf>
    <xf numFmtId="0" fontId="46" fillId="0" borderId="0" xfId="108" applyFont="1" applyBorder="1" applyAlignment="1">
      <alignment horizontal="center" vertical="center"/>
    </xf>
    <xf numFmtId="4" fontId="46" fillId="0" borderId="0" xfId="109" applyNumberFormat="1" applyFont="1" applyBorder="1" applyAlignment="1">
      <alignment vertical="center"/>
    </xf>
    <xf numFmtId="0" fontId="46" fillId="0" borderId="0" xfId="108" applyFont="1" applyBorder="1" applyAlignment="1">
      <alignment horizontal="center" vertical="center"/>
    </xf>
    <xf numFmtId="4" fontId="46" fillId="0" borderId="0" xfId="109" applyNumberFormat="1" applyFont="1" applyBorder="1" applyAlignment="1">
      <alignment vertical="center"/>
    </xf>
    <xf numFmtId="0" fontId="46" fillId="0" borderId="0" xfId="108" applyFont="1" applyBorder="1" applyAlignment="1">
      <alignment horizontal="center" vertical="center"/>
    </xf>
    <xf numFmtId="4" fontId="46" fillId="0" borderId="0" xfId="109" applyNumberFormat="1" applyFont="1" applyBorder="1" applyAlignment="1">
      <alignment vertical="center"/>
    </xf>
    <xf numFmtId="0" fontId="49" fillId="0" borderId="0" xfId="65" applyFont="1" applyBorder="1" applyAlignment="1" applyProtection="1">
      <alignment horizontal="center" vertical="center" wrapText="1"/>
      <protection locked="0"/>
    </xf>
    <xf numFmtId="4" fontId="49" fillId="0" borderId="0" xfId="87" applyNumberFormat="1" applyFont="1" applyBorder="1" applyAlignment="1" applyProtection="1">
      <alignment horizontal="center" vertical="center" wrapText="1"/>
      <protection locked="0"/>
    </xf>
    <xf numFmtId="4" fontId="49" fillId="0" borderId="2" xfId="87" applyNumberFormat="1" applyFont="1" applyBorder="1" applyAlignment="1">
      <alignment horizontal="center" vertical="center" wrapText="1"/>
    </xf>
    <xf numFmtId="4" fontId="49" fillId="0" borderId="2" xfId="65" applyNumberFormat="1" applyFont="1" applyFill="1" applyBorder="1" applyAlignment="1" applyProtection="1">
      <alignment horizontal="right" vertical="center" wrapText="1"/>
    </xf>
    <xf numFmtId="2" fontId="49" fillId="0" borderId="0" xfId="65" applyNumberFormat="1" applyFont="1" applyBorder="1" applyAlignment="1" applyProtection="1">
      <alignment horizontal="center" vertical="center" wrapText="1"/>
      <protection locked="0"/>
    </xf>
    <xf numFmtId="2" fontId="49" fillId="0" borderId="7" xfId="65" applyNumberFormat="1" applyFont="1" applyBorder="1" applyAlignment="1" applyProtection="1">
      <alignment horizontal="center" vertical="center" wrapText="1"/>
      <protection locked="0"/>
    </xf>
    <xf numFmtId="2" fontId="49" fillId="0" borderId="0" xfId="0" applyNumberFormat="1" applyFont="1" applyFill="1" applyBorder="1" applyAlignment="1">
      <alignment horizontal="left" vertical="center" wrapText="1"/>
    </xf>
    <xf numFmtId="2" fontId="51" fillId="0" borderId="0" xfId="0" applyNumberFormat="1" applyFont="1" applyFill="1" applyBorder="1" applyAlignment="1">
      <alignment horizontal="left" vertical="center" wrapText="1"/>
    </xf>
    <xf numFmtId="2" fontId="46" fillId="0" borderId="0" xfId="108" applyNumberFormat="1" applyFont="1" applyBorder="1" applyAlignment="1">
      <alignment vertical="center" wrapText="1"/>
    </xf>
    <xf numFmtId="2" fontId="51" fillId="0" borderId="0" xfId="0" applyNumberFormat="1" applyFont="1" applyBorder="1" applyAlignment="1">
      <alignment vertical="center" wrapText="1"/>
    </xf>
    <xf numFmtId="2" fontId="49" fillId="0" borderId="0" xfId="65" applyNumberFormat="1" applyFont="1" applyBorder="1" applyAlignment="1" applyProtection="1">
      <alignment horizontal="left" vertical="center" wrapText="1"/>
    </xf>
    <xf numFmtId="2" fontId="12" fillId="0" borderId="0" xfId="63" applyNumberFormat="1" applyFont="1" applyFill="1" applyBorder="1" applyAlignment="1">
      <alignment horizontal="left" vertical="center" wrapText="1"/>
    </xf>
    <xf numFmtId="2" fontId="51" fillId="0" borderId="0" xfId="65" applyNumberFormat="1" applyFont="1" applyBorder="1" applyAlignment="1" applyProtection="1">
      <alignment horizontal="left" vertical="center" wrapText="1"/>
    </xf>
    <xf numFmtId="2" fontId="51" fillId="0" borderId="0" xfId="65" applyNumberFormat="1" applyFont="1" applyBorder="1" applyAlignment="1" applyProtection="1">
      <alignment horizontal="left" vertical="center" wrapText="1"/>
      <protection locked="0"/>
    </xf>
    <xf numFmtId="0" fontId="46" fillId="0" borderId="0" xfId="108" applyFont="1" applyBorder="1" applyAlignment="1">
      <alignment horizontal="center" vertical="center" wrapText="1"/>
    </xf>
    <xf numFmtId="4" fontId="46" fillId="0" borderId="0" xfId="109" applyNumberFormat="1" applyFont="1" applyBorder="1" applyAlignment="1">
      <alignment vertical="center" wrapText="1"/>
    </xf>
    <xf numFmtId="0" fontId="46" fillId="0" borderId="0" xfId="108" applyFont="1" applyBorder="1" applyAlignment="1">
      <alignment horizontal="center" vertical="center"/>
    </xf>
    <xf numFmtId="4" fontId="46" fillId="0" borderId="0" xfId="109" applyNumberFormat="1" applyFont="1" applyBorder="1" applyAlignment="1">
      <alignment vertical="center"/>
    </xf>
    <xf numFmtId="0" fontId="46" fillId="0" borderId="0" xfId="108" applyFont="1" applyBorder="1" applyAlignment="1">
      <alignment vertical="center" wrapText="1"/>
    </xf>
    <xf numFmtId="0" fontId="46" fillId="0" borderId="0" xfId="108" applyFont="1" applyBorder="1" applyAlignment="1">
      <alignment horizontal="center" vertical="center"/>
    </xf>
    <xf numFmtId="4" fontId="46" fillId="0" borderId="0" xfId="109" applyNumberFormat="1" applyFont="1" applyBorder="1" applyAlignment="1">
      <alignment vertical="center"/>
    </xf>
    <xf numFmtId="0" fontId="46" fillId="0" borderId="0" xfId="108" applyFont="1" applyBorder="1" applyAlignment="1">
      <alignment vertical="center" wrapText="1"/>
    </xf>
    <xf numFmtId="0" fontId="46" fillId="0" borderId="0" xfId="108" applyFont="1" applyBorder="1" applyAlignment="1">
      <alignment horizontal="center" vertical="center"/>
    </xf>
    <xf numFmtId="4" fontId="46" fillId="0" borderId="0" xfId="109" applyNumberFormat="1" applyFont="1" applyBorder="1" applyAlignment="1">
      <alignment vertical="center"/>
    </xf>
    <xf numFmtId="0" fontId="46" fillId="0" borderId="0" xfId="108" applyFont="1" applyBorder="1" applyAlignment="1">
      <alignment vertical="center" wrapText="1"/>
    </xf>
    <xf numFmtId="0" fontId="46" fillId="0" borderId="0" xfId="108" applyFont="1" applyBorder="1" applyAlignment="1">
      <alignment horizontal="center" vertical="center"/>
    </xf>
    <xf numFmtId="4" fontId="46" fillId="0" borderId="0" xfId="109" applyNumberFormat="1" applyFont="1" applyBorder="1" applyAlignment="1">
      <alignment vertical="center"/>
    </xf>
    <xf numFmtId="0" fontId="46" fillId="0" borderId="0" xfId="108" applyFont="1" applyBorder="1" applyAlignment="1">
      <alignment vertical="center" wrapText="1"/>
    </xf>
    <xf numFmtId="2" fontId="53" fillId="2" borderId="16" xfId="0" applyNumberFormat="1" applyFont="1" applyFill="1" applyBorder="1" applyAlignment="1">
      <alignment horizontal="right" vertical="center" wrapText="1"/>
    </xf>
    <xf numFmtId="1" fontId="53" fillId="0" borderId="1" xfId="65" applyNumberFormat="1" applyFont="1" applyBorder="1" applyAlignment="1">
      <alignment horizontal="center" vertical="center" wrapText="1"/>
    </xf>
    <xf numFmtId="4" fontId="53" fillId="0" borderId="0" xfId="65" applyNumberFormat="1" applyFont="1" applyBorder="1" applyAlignment="1">
      <alignment horizontal="center" vertical="center" wrapText="1"/>
    </xf>
    <xf numFmtId="0" fontId="54" fillId="0" borderId="0" xfId="87" applyNumberFormat="1" applyFont="1" applyFill="1" applyBorder="1" applyAlignment="1">
      <alignment horizontal="center" vertical="center" wrapText="1"/>
    </xf>
    <xf numFmtId="0" fontId="54" fillId="2" borderId="3" xfId="0" applyFont="1" applyFill="1" applyBorder="1" applyAlignment="1">
      <alignment horizontal="center" vertical="center" wrapText="1"/>
    </xf>
    <xf numFmtId="4" fontId="54" fillId="2" borderId="3" xfId="87" applyNumberFormat="1" applyFont="1" applyFill="1" applyBorder="1" applyAlignment="1">
      <alignment horizontal="center" vertical="center" wrapText="1"/>
    </xf>
    <xf numFmtId="4" fontId="54" fillId="2" borderId="3" xfId="87" applyNumberFormat="1" applyFont="1" applyFill="1" applyBorder="1" applyAlignment="1">
      <alignment horizontal="right" vertical="center" wrapText="1"/>
    </xf>
    <xf numFmtId="4" fontId="53" fillId="2" borderId="12" xfId="87" applyNumberFormat="1" applyFont="1" applyFill="1" applyBorder="1" applyAlignment="1">
      <alignment horizontal="right" vertical="center" wrapText="1"/>
    </xf>
    <xf numFmtId="0" fontId="54" fillId="0" borderId="0" xfId="65" applyFont="1" applyBorder="1" applyAlignment="1">
      <alignment vertical="center" wrapText="1"/>
    </xf>
    <xf numFmtId="1" fontId="47" fillId="0" borderId="1" xfId="65" applyNumberFormat="1" applyFont="1" applyBorder="1" applyAlignment="1">
      <alignment horizontal="center" vertical="center" wrapText="1"/>
    </xf>
    <xf numFmtId="4" fontId="47" fillId="0" borderId="0" xfId="65" applyNumberFormat="1" applyFont="1" applyBorder="1" applyAlignment="1">
      <alignment horizontal="center" vertical="center" wrapText="1"/>
    </xf>
    <xf numFmtId="0" fontId="48" fillId="0" borderId="0" xfId="87" applyNumberFormat="1" applyFont="1" applyFill="1" applyBorder="1" applyAlignment="1">
      <alignment horizontal="center" vertical="center" wrapText="1"/>
    </xf>
    <xf numFmtId="2" fontId="47" fillId="2" borderId="1" xfId="0" applyNumberFormat="1" applyFont="1" applyFill="1" applyBorder="1" applyAlignment="1">
      <alignment horizontal="right" vertical="center" wrapText="1"/>
    </xf>
    <xf numFmtId="0" fontId="48" fillId="2" borderId="0" xfId="0" applyFont="1" applyFill="1" applyBorder="1" applyAlignment="1">
      <alignment horizontal="center" vertical="center" wrapText="1"/>
    </xf>
    <xf numFmtId="4" fontId="48" fillId="2" borderId="0" xfId="87" applyNumberFormat="1" applyFont="1" applyFill="1" applyBorder="1" applyAlignment="1">
      <alignment horizontal="center" vertical="center" wrapText="1"/>
    </xf>
    <xf numFmtId="4" fontId="48" fillId="2" borderId="0" xfId="87" applyNumberFormat="1" applyFont="1" applyFill="1" applyBorder="1" applyAlignment="1">
      <alignment horizontal="right" vertical="center" wrapText="1"/>
    </xf>
    <xf numFmtId="4" fontId="47" fillId="2" borderId="2" xfId="87" applyNumberFormat="1" applyFont="1" applyFill="1" applyBorder="1" applyAlignment="1">
      <alignment horizontal="right" vertical="center" wrapText="1"/>
    </xf>
    <xf numFmtId="0" fontId="48" fillId="0" borderId="0" xfId="65" applyFont="1" applyBorder="1" applyAlignment="1">
      <alignment vertical="center" wrapText="1"/>
    </xf>
    <xf numFmtId="1" fontId="55" fillId="0" borderId="15" xfId="65" applyNumberFormat="1" applyFont="1" applyBorder="1" applyAlignment="1">
      <alignment horizontal="center" vertical="center" wrapText="1"/>
    </xf>
    <xf numFmtId="4" fontId="55" fillId="0" borderId="4" xfId="65" applyNumberFormat="1" applyFont="1" applyBorder="1" applyAlignment="1">
      <alignment horizontal="center" vertical="center" wrapText="1"/>
    </xf>
    <xf numFmtId="0" fontId="56" fillId="0" borderId="4" xfId="87" applyNumberFormat="1" applyFont="1" applyFill="1" applyBorder="1" applyAlignment="1">
      <alignment horizontal="center" vertical="center" wrapText="1"/>
    </xf>
    <xf numFmtId="2" fontId="55" fillId="2" borderId="15" xfId="0" applyNumberFormat="1" applyFont="1" applyFill="1" applyBorder="1" applyAlignment="1">
      <alignment horizontal="right" vertical="center" wrapText="1"/>
    </xf>
    <xf numFmtId="0" fontId="56" fillId="2" borderId="4" xfId="0" applyFont="1" applyFill="1" applyBorder="1" applyAlignment="1">
      <alignment horizontal="center" vertical="center" wrapText="1"/>
    </xf>
    <xf numFmtId="4" fontId="56" fillId="2" borderId="4" xfId="87" applyNumberFormat="1" applyFont="1" applyFill="1" applyBorder="1" applyAlignment="1">
      <alignment horizontal="center" vertical="center" wrapText="1"/>
    </xf>
    <xf numFmtId="4" fontId="56" fillId="2" borderId="4" xfId="87" applyNumberFormat="1" applyFont="1" applyFill="1" applyBorder="1" applyAlignment="1">
      <alignment horizontal="right" vertical="center" wrapText="1"/>
    </xf>
    <xf numFmtId="4" fontId="55" fillId="2" borderId="24" xfId="87" applyNumberFormat="1" applyFont="1" applyFill="1" applyBorder="1" applyAlignment="1">
      <alignment horizontal="right" vertical="center" wrapText="1"/>
    </xf>
    <xf numFmtId="0" fontId="56" fillId="0" borderId="0" xfId="65" applyFont="1" applyBorder="1" applyAlignment="1">
      <alignment vertical="center" wrapText="1"/>
    </xf>
    <xf numFmtId="0" fontId="46" fillId="0" borderId="0" xfId="108" applyFont="1" applyBorder="1" applyAlignment="1">
      <alignment horizontal="center" vertical="center"/>
    </xf>
    <xf numFmtId="4" fontId="46" fillId="0" borderId="0" xfId="109" applyNumberFormat="1" applyFont="1" applyBorder="1" applyAlignment="1">
      <alignment vertical="center"/>
    </xf>
    <xf numFmtId="0" fontId="46" fillId="0" borderId="0" xfId="108" applyFont="1" applyBorder="1" applyAlignment="1">
      <alignment vertical="center" wrapText="1"/>
    </xf>
    <xf numFmtId="0" fontId="46" fillId="0" borderId="0" xfId="108" applyFont="1" applyBorder="1" applyAlignment="1">
      <alignment horizontal="center" vertical="center"/>
    </xf>
    <xf numFmtId="4" fontId="46" fillId="0" borderId="0" xfId="109" applyNumberFormat="1" applyFont="1" applyBorder="1" applyAlignment="1">
      <alignment vertical="center"/>
    </xf>
    <xf numFmtId="0" fontId="46" fillId="0" borderId="0" xfId="108" applyFont="1" applyBorder="1" applyAlignment="1">
      <alignment vertical="center" wrapText="1"/>
    </xf>
    <xf numFmtId="0" fontId="46" fillId="0" borderId="0" xfId="108" applyFont="1" applyBorder="1" applyAlignment="1">
      <alignment horizontal="center" vertical="center"/>
    </xf>
    <xf numFmtId="4" fontId="46" fillId="0" borderId="0" xfId="109" applyNumberFormat="1" applyFont="1" applyBorder="1" applyAlignment="1">
      <alignment vertical="center"/>
    </xf>
    <xf numFmtId="0" fontId="46" fillId="0" borderId="0" xfId="108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46" fillId="0" borderId="0" xfId="108" applyFont="1" applyBorder="1" applyAlignment="1">
      <alignment vertical="center"/>
    </xf>
    <xf numFmtId="0" fontId="46" fillId="0" borderId="0" xfId="108" applyFont="1" applyBorder="1" applyAlignment="1">
      <alignment horizontal="center" vertical="center"/>
    </xf>
    <xf numFmtId="4" fontId="46" fillId="0" borderId="0" xfId="109" applyNumberFormat="1" applyFont="1" applyBorder="1" applyAlignment="1">
      <alignment vertical="center"/>
    </xf>
    <xf numFmtId="0" fontId="46" fillId="0" borderId="0" xfId="108" applyFont="1" applyBorder="1" applyAlignment="1">
      <alignment vertical="center" wrapText="1"/>
    </xf>
    <xf numFmtId="0" fontId="46" fillId="0" borderId="0" xfId="108" applyFont="1" applyBorder="1" applyAlignment="1">
      <alignment vertical="center"/>
    </xf>
    <xf numFmtId="0" fontId="46" fillId="0" borderId="0" xfId="108" applyFont="1" applyBorder="1" applyAlignment="1">
      <alignment horizontal="center" vertical="center"/>
    </xf>
    <xf numFmtId="4" fontId="46" fillId="0" borderId="0" xfId="109" applyNumberFormat="1" applyFont="1" applyBorder="1" applyAlignment="1">
      <alignment vertical="center"/>
    </xf>
    <xf numFmtId="0" fontId="46" fillId="0" borderId="0" xfId="108" applyFont="1" applyBorder="1" applyAlignment="1">
      <alignment vertical="center" wrapText="1"/>
    </xf>
    <xf numFmtId="0" fontId="46" fillId="0" borderId="0" xfId="108" applyFont="1" applyBorder="1" applyAlignment="1">
      <alignment vertical="center"/>
    </xf>
    <xf numFmtId="0" fontId="46" fillId="0" borderId="0" xfId="108" applyFont="1" applyBorder="1" applyAlignment="1">
      <alignment horizontal="center" vertical="center"/>
    </xf>
    <xf numFmtId="4" fontId="46" fillId="0" borderId="0" xfId="109" applyNumberFormat="1" applyFont="1" applyBorder="1" applyAlignment="1">
      <alignment vertical="center"/>
    </xf>
    <xf numFmtId="0" fontId="46" fillId="0" borderId="0" xfId="108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4" fontId="46" fillId="0" borderId="0" xfId="0" applyNumberFormat="1" applyFont="1" applyBorder="1" applyAlignment="1"/>
    <xf numFmtId="4" fontId="57" fillId="36" borderId="37" xfId="93" applyNumberFormat="1" applyFont="1" applyFill="1" applyBorder="1"/>
    <xf numFmtId="0" fontId="4" fillId="35" borderId="23" xfId="93" applyFont="1" applyFill="1" applyBorder="1" applyAlignment="1">
      <alignment horizontal="center"/>
    </xf>
    <xf numFmtId="0" fontId="4" fillId="35" borderId="22" xfId="93" applyFont="1" applyFill="1" applyBorder="1" applyAlignment="1">
      <alignment horizontal="center"/>
    </xf>
    <xf numFmtId="4" fontId="10" fillId="0" borderId="9" xfId="93" applyNumberFormat="1" applyFont="1" applyFill="1" applyBorder="1" applyAlignment="1"/>
    <xf numFmtId="4" fontId="57" fillId="0" borderId="27" xfId="93" applyNumberFormat="1" applyFont="1" applyFill="1" applyBorder="1"/>
    <xf numFmtId="4" fontId="10" fillId="0" borderId="13" xfId="93" applyNumberFormat="1" applyFont="1" applyFill="1" applyBorder="1" applyAlignment="1"/>
    <xf numFmtId="4" fontId="10" fillId="0" borderId="27" xfId="93" applyNumberFormat="1" applyFont="1" applyFill="1" applyBorder="1" applyAlignment="1"/>
    <xf numFmtId="4" fontId="7" fillId="35" borderId="3" xfId="93" applyNumberFormat="1" applyFont="1" applyFill="1" applyBorder="1" applyAlignment="1"/>
    <xf numFmtId="4" fontId="6" fillId="35" borderId="0" xfId="93" applyNumberFormat="1" applyFont="1" applyFill="1" applyBorder="1" applyAlignment="1"/>
    <xf numFmtId="4" fontId="9" fillId="35" borderId="4" xfId="93" applyNumberFormat="1" applyFont="1" applyFill="1" applyBorder="1" applyAlignment="1"/>
    <xf numFmtId="4" fontId="6" fillId="35" borderId="0" xfId="93" applyNumberFormat="1" applyFont="1" applyFill="1" applyBorder="1" applyAlignment="1">
      <alignment horizontal="center"/>
    </xf>
    <xf numFmtId="4" fontId="9" fillId="35" borderId="4" xfId="93" applyNumberFormat="1" applyFont="1" applyFill="1" applyBorder="1" applyAlignment="1">
      <alignment horizontal="center"/>
    </xf>
    <xf numFmtId="4" fontId="4" fillId="35" borderId="0" xfId="93" applyNumberFormat="1" applyFont="1" applyFill="1" applyBorder="1" applyAlignment="1">
      <alignment horizontal="center"/>
    </xf>
    <xf numFmtId="4" fontId="10" fillId="36" borderId="13" xfId="93" applyNumberFormat="1" applyFont="1" applyFill="1" applyBorder="1" applyAlignment="1">
      <alignment horizontal="center"/>
    </xf>
    <xf numFmtId="4" fontId="10" fillId="36" borderId="9" xfId="93" applyNumberFormat="1" applyFont="1" applyFill="1" applyBorder="1" applyAlignment="1">
      <alignment horizontal="center"/>
    </xf>
    <xf numFmtId="4" fontId="10" fillId="36" borderId="27" xfId="93" applyNumberFormat="1" applyFont="1" applyFill="1" applyBorder="1" applyAlignment="1">
      <alignment horizontal="center"/>
    </xf>
    <xf numFmtId="4" fontId="7" fillId="35" borderId="3" xfId="93" applyNumberFormat="1" applyFont="1" applyFill="1" applyBorder="1" applyAlignment="1">
      <alignment horizontal="center"/>
    </xf>
    <xf numFmtId="4" fontId="10" fillId="0" borderId="5" xfId="93" applyNumberFormat="1" applyFont="1" applyFill="1" applyBorder="1" applyAlignment="1">
      <alignment horizontal="center"/>
    </xf>
    <xf numFmtId="4" fontId="4" fillId="0" borderId="25" xfId="93" applyNumberFormat="1" applyFont="1" applyBorder="1" applyAlignment="1">
      <alignment horizontal="center" vertical="center"/>
    </xf>
    <xf numFmtId="4" fontId="4" fillId="0" borderId="18" xfId="93" applyNumberFormat="1" applyFont="1" applyBorder="1" applyAlignment="1">
      <alignment horizontal="center" vertical="center"/>
    </xf>
    <xf numFmtId="4" fontId="10" fillId="0" borderId="9" xfId="93" applyNumberFormat="1" applyFont="1" applyFill="1" applyBorder="1" applyAlignment="1">
      <alignment horizontal="center"/>
    </xf>
    <xf numFmtId="4" fontId="10" fillId="0" borderId="13" xfId="93" applyNumberFormat="1" applyFont="1" applyFill="1" applyBorder="1" applyAlignment="1">
      <alignment horizontal="center"/>
    </xf>
    <xf numFmtId="4" fontId="10" fillId="0" borderId="27" xfId="93" applyNumberFormat="1" applyFont="1" applyFill="1" applyBorder="1" applyAlignment="1">
      <alignment horizontal="center"/>
    </xf>
    <xf numFmtId="4" fontId="10" fillId="0" borderId="14" xfId="93" applyNumberFormat="1" applyFont="1" applyFill="1" applyBorder="1" applyAlignment="1">
      <alignment horizontal="center"/>
    </xf>
    <xf numFmtId="4" fontId="10" fillId="0" borderId="26" xfId="93" applyNumberFormat="1" applyFont="1" applyFill="1" applyBorder="1" applyAlignment="1">
      <alignment horizontal="center"/>
    </xf>
    <xf numFmtId="4" fontId="4" fillId="0" borderId="38" xfId="93" applyNumberFormat="1" applyFont="1" applyBorder="1" applyAlignment="1">
      <alignment horizontal="center" vertical="center"/>
    </xf>
    <xf numFmtId="4" fontId="4" fillId="0" borderId="17" xfId="93" applyNumberFormat="1" applyFont="1" applyBorder="1" applyAlignment="1">
      <alignment horizontal="center" vertical="center"/>
    </xf>
    <xf numFmtId="0" fontId="2" fillId="0" borderId="18" xfId="93" applyBorder="1" applyAlignment="1">
      <alignment horizontal="center" vertical="center"/>
    </xf>
    <xf numFmtId="0" fontId="2" fillId="0" borderId="10" xfId="93" applyFont="1" applyBorder="1" applyAlignment="1">
      <alignment horizontal="left" vertical="center" wrapText="1"/>
    </xf>
    <xf numFmtId="0" fontId="2" fillId="0" borderId="11" xfId="93" applyFont="1" applyBorder="1" applyAlignment="1">
      <alignment horizontal="left" vertical="center" wrapText="1"/>
    </xf>
    <xf numFmtId="0" fontId="2" fillId="0" borderId="10" xfId="93" applyFont="1" applyBorder="1" applyAlignment="1">
      <alignment horizontal="left" vertical="center"/>
    </xf>
    <xf numFmtId="0" fontId="2" fillId="0" borderId="11" xfId="93" applyFont="1" applyBorder="1" applyAlignment="1">
      <alignment horizontal="left" vertical="center"/>
    </xf>
    <xf numFmtId="0" fontId="4" fillId="0" borderId="0" xfId="93" applyFont="1" applyBorder="1" applyAlignment="1">
      <alignment horizontal="center"/>
    </xf>
    <xf numFmtId="0" fontId="4" fillId="35" borderId="23" xfId="93" applyFont="1" applyFill="1" applyBorder="1" applyAlignment="1">
      <alignment horizontal="center" vertical="center"/>
    </xf>
    <xf numFmtId="0" fontId="4" fillId="35" borderId="22" xfId="93" applyFont="1" applyFill="1" applyBorder="1" applyAlignment="1">
      <alignment horizontal="center" vertical="center"/>
    </xf>
  </cellXfs>
  <cellStyles count="110">
    <cellStyle name="20% - Ênfase1" xfId="1" builtinId="30" customBuiltin="1"/>
    <cellStyle name="20% - Ênfase1 2" xfId="2"/>
    <cellStyle name="20% - Ênfase1 3" xfId="96"/>
    <cellStyle name="20% - Ênfase2" xfId="3" builtinId="34" customBuiltin="1"/>
    <cellStyle name="20% - Ênfase2 2" xfId="4"/>
    <cellStyle name="20% - Ênfase2 3" xfId="98"/>
    <cellStyle name="20% - Ênfase3" xfId="5" builtinId="38" customBuiltin="1"/>
    <cellStyle name="20% - Ênfase3 2" xfId="6"/>
    <cellStyle name="20% - Ênfase3 3" xfId="100"/>
    <cellStyle name="20% - Ênfase4" xfId="7" builtinId="42" customBuiltin="1"/>
    <cellStyle name="20% - Ênfase4 2" xfId="8"/>
    <cellStyle name="20% - Ênfase4 3" xfId="102"/>
    <cellStyle name="20% - Ênfase5" xfId="9" builtinId="46" customBuiltin="1"/>
    <cellStyle name="20% - Ênfase5 2" xfId="10"/>
    <cellStyle name="20% - Ênfase5 3" xfId="104"/>
    <cellStyle name="20% - Ênfase6" xfId="11" builtinId="50" customBuiltin="1"/>
    <cellStyle name="20% - Ênfase6 2" xfId="12"/>
    <cellStyle name="20% - Ênfase6 3" xfId="106"/>
    <cellStyle name="40% - Ênfase1" xfId="13" builtinId="31" customBuiltin="1"/>
    <cellStyle name="40% - Ênfase1 2" xfId="14"/>
    <cellStyle name="40% - Ênfase1 3" xfId="97"/>
    <cellStyle name="40% - Ênfase2" xfId="15" builtinId="35" customBuiltin="1"/>
    <cellStyle name="40% - Ênfase2 2" xfId="16"/>
    <cellStyle name="40% - Ênfase2 3" xfId="99"/>
    <cellStyle name="40% - Ênfase3" xfId="17" builtinId="39" customBuiltin="1"/>
    <cellStyle name="40% - Ênfase3 2" xfId="18"/>
    <cellStyle name="40% - Ênfase3 3" xfId="101"/>
    <cellStyle name="40% - Ênfase4" xfId="19" builtinId="43" customBuiltin="1"/>
    <cellStyle name="40% - Ênfase4 2" xfId="20"/>
    <cellStyle name="40% - Ênfase4 3" xfId="103"/>
    <cellStyle name="40% - Ênfase5" xfId="21" builtinId="47" customBuiltin="1"/>
    <cellStyle name="40% - Ênfase5 2" xfId="22"/>
    <cellStyle name="40% - Ênfase5 3" xfId="105"/>
    <cellStyle name="40% - Ênfase6" xfId="23" builtinId="51" customBuiltin="1"/>
    <cellStyle name="40% - Ênfase6 2" xfId="24"/>
    <cellStyle name="40% - Ênfase6 3" xfId="107"/>
    <cellStyle name="60% - Ênfase1" xfId="25" builtinId="32" customBuiltin="1"/>
    <cellStyle name="60% - Ênfase1 2" xfId="26"/>
    <cellStyle name="60% - Ênfase2" xfId="27" builtinId="36" customBuiltin="1"/>
    <cellStyle name="60% - Ênfase2 2" xfId="28"/>
    <cellStyle name="60% - Ênfase3" xfId="29" builtinId="40" customBuiltin="1"/>
    <cellStyle name="60% - Ênfase3 2" xfId="30"/>
    <cellStyle name="60% - Ênfase4" xfId="31" builtinId="44" customBuiltin="1"/>
    <cellStyle name="60% - Ênfase4 2" xfId="32"/>
    <cellStyle name="60% - Ênfase5" xfId="33" builtinId="48" customBuiltin="1"/>
    <cellStyle name="60% - Ênfase5 2" xfId="34"/>
    <cellStyle name="60% - Ênfase6" xfId="35" builtinId="52" customBuiltin="1"/>
    <cellStyle name="60% - Ênfase6 2" xfId="36"/>
    <cellStyle name="Bom" xfId="37" builtinId="26" customBuiltin="1"/>
    <cellStyle name="Bom 2" xfId="38"/>
    <cellStyle name="Cálculo" xfId="39" builtinId="22" customBuiltin="1"/>
    <cellStyle name="Cálculo 2" xfId="40"/>
    <cellStyle name="Célula de Verificação" xfId="41" builtinId="23" customBuiltin="1"/>
    <cellStyle name="Célula de Verificação 2" xfId="42"/>
    <cellStyle name="Célula Vinculada" xfId="43" builtinId="24" customBuiltin="1"/>
    <cellStyle name="Célula Vinculada 2" xfId="44"/>
    <cellStyle name="Ênfase1" xfId="45" builtinId="29" customBuiltin="1"/>
    <cellStyle name="Ênfase1 2" xfId="46"/>
    <cellStyle name="Ênfase2" xfId="47" builtinId="33" customBuiltin="1"/>
    <cellStyle name="Ênfase2 2" xfId="48"/>
    <cellStyle name="Ênfase3" xfId="49" builtinId="37" customBuiltin="1"/>
    <cellStyle name="Ênfase3 2" xfId="50"/>
    <cellStyle name="Ênfase4" xfId="51" builtinId="41" customBuiltin="1"/>
    <cellStyle name="Ênfase4 2" xfId="52"/>
    <cellStyle name="Ênfase5" xfId="53" builtinId="45" customBuiltin="1"/>
    <cellStyle name="Ênfase5 2" xfId="54"/>
    <cellStyle name="Ênfase6" xfId="55" builtinId="49" customBuiltin="1"/>
    <cellStyle name="Ênfase6 2" xfId="56"/>
    <cellStyle name="Entrada" xfId="57" builtinId="20" customBuiltin="1"/>
    <cellStyle name="Entrada 2" xfId="58"/>
    <cellStyle name="Incorreto" xfId="59" builtinId="27" customBuiltin="1"/>
    <cellStyle name="Incorreto 2" xfId="60"/>
    <cellStyle name="Neutra" xfId="61" builtinId="28" customBuiltin="1"/>
    <cellStyle name="Neutra 2" xfId="62"/>
    <cellStyle name="Normal" xfId="0" builtinId="0"/>
    <cellStyle name="Normal 2" xfId="63"/>
    <cellStyle name="Normal 2 2" xfId="91"/>
    <cellStyle name="Normal 3" xfId="64"/>
    <cellStyle name="Normal 3 2" xfId="92"/>
    <cellStyle name="Normal 4" xfId="93"/>
    <cellStyle name="Normal 5" xfId="94"/>
    <cellStyle name="Normal 6" xfId="108"/>
    <cellStyle name="Normal_Caragua1" xfId="65"/>
    <cellStyle name="Nota 2" xfId="66"/>
    <cellStyle name="Nota 2 2" xfId="89"/>
    <cellStyle name="Nota 3" xfId="67"/>
    <cellStyle name="Nota 4" xfId="95"/>
    <cellStyle name="Porcentagem 2" xfId="68"/>
    <cellStyle name="Saída" xfId="69" builtinId="21" customBuiltin="1"/>
    <cellStyle name="Saída 2" xfId="70"/>
    <cellStyle name="Separador de milhares_SSebastiao SedeRev 01" xfId="71"/>
    <cellStyle name="Texto de Aviso" xfId="72" builtinId="11" customBuiltin="1"/>
    <cellStyle name="Texto de Aviso 2" xfId="73"/>
    <cellStyle name="Texto Explicativo" xfId="74" builtinId="53" customBuiltin="1"/>
    <cellStyle name="Texto Explicativo 2" xfId="75"/>
    <cellStyle name="Título" xfId="76" builtinId="15" customBuiltin="1"/>
    <cellStyle name="Título 1" xfId="77" builtinId="16" customBuiltin="1"/>
    <cellStyle name="Título 1 2" xfId="78"/>
    <cellStyle name="Título 2" xfId="79" builtinId="17" customBuiltin="1"/>
    <cellStyle name="Título 2 2" xfId="80"/>
    <cellStyle name="Título 3" xfId="81" builtinId="18" customBuiltin="1"/>
    <cellStyle name="Título 3 2" xfId="82"/>
    <cellStyle name="Título 4" xfId="83" builtinId="19" customBuiltin="1"/>
    <cellStyle name="Título 4 2" xfId="84"/>
    <cellStyle name="Total" xfId="85" builtinId="25" customBuiltin="1"/>
    <cellStyle name="Total 2" xfId="86"/>
    <cellStyle name="Vírgula" xfId="87" builtinId="3"/>
    <cellStyle name="Vírgula 2" xfId="88"/>
    <cellStyle name="Vírgula 3" xfId="90"/>
    <cellStyle name="Vírgula 4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666750</xdr:colOff>
      <xdr:row>37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1672167" y="18616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37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1672167" y="18616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36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1672167" y="2110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36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672167" y="2110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36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672167" y="869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36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1672167" y="869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36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672167" y="1598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36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1672167" y="1598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36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1672167" y="1598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36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1672167" y="1598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36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1672167" y="22108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36</xdr:row>
      <xdr:rowOff>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1672167" y="22108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36</xdr:row>
      <xdr:rowOff>0</xdr:rowOff>
    </xdr:from>
    <xdr:ext cx="184731" cy="264560"/>
    <xdr:sp macro="" textlink="">
      <xdr:nvSpPr>
        <xdr:cNvPr id="17" name="CaixaDeTexto 16"/>
        <xdr:cNvSpPr txBox="1"/>
      </xdr:nvSpPr>
      <xdr:spPr>
        <a:xfrm>
          <a:off x="1672167" y="22108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36</xdr:row>
      <xdr:rowOff>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1672167" y="22108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36</xdr:row>
      <xdr:rowOff>0</xdr:rowOff>
    </xdr:from>
    <xdr:ext cx="184731" cy="264560"/>
    <xdr:sp macro="" textlink="">
      <xdr:nvSpPr>
        <xdr:cNvPr id="19" name="CaixaDeTexto 18"/>
        <xdr:cNvSpPr txBox="1"/>
      </xdr:nvSpPr>
      <xdr:spPr>
        <a:xfrm>
          <a:off x="1672167" y="370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36</xdr:row>
      <xdr:rowOff>0</xdr:rowOff>
    </xdr:from>
    <xdr:ext cx="184731" cy="264560"/>
    <xdr:sp macro="" textlink="">
      <xdr:nvSpPr>
        <xdr:cNvPr id="20" name="CaixaDeTexto 19"/>
        <xdr:cNvSpPr txBox="1"/>
      </xdr:nvSpPr>
      <xdr:spPr>
        <a:xfrm>
          <a:off x="1672167" y="370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rmuratore\Meus%20documentos\ze%20roberto\PECarlosBotelho\SP%20139\sanit&#225;rio\planilhas\caragua\nucleolazer\playgrou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 xml:space="preserve"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showGridLines="0" showZeros="0" view="pageBreakPreview" zoomScaleNormal="100" zoomScaleSheetLayoutView="100" workbookViewId="0">
      <selection activeCell="S3" sqref="S3:S10"/>
    </sheetView>
  </sheetViews>
  <sheetFormatPr defaultColWidth="11.42578125" defaultRowHeight="12.75"/>
  <cols>
    <col min="1" max="1" width="3.7109375" style="23" customWidth="1"/>
    <col min="2" max="2" width="46.140625" style="9" customWidth="1"/>
    <col min="3" max="18" width="6.7109375" style="24" customWidth="1"/>
    <col min="19" max="19" width="16.7109375" style="22" customWidth="1"/>
    <col min="20" max="20" width="11.42578125" style="9"/>
    <col min="21" max="21" width="17.5703125" style="9" customWidth="1"/>
    <col min="22" max="260" width="11.42578125" style="9"/>
    <col min="261" max="261" width="3.5703125" style="9" customWidth="1"/>
    <col min="262" max="262" width="33.5703125" style="9" customWidth="1"/>
    <col min="263" max="274" width="7.7109375" style="9" customWidth="1"/>
    <col min="275" max="275" width="14.7109375" style="9" customWidth="1"/>
    <col min="276" max="516" width="11.42578125" style="9"/>
    <col min="517" max="517" width="3.5703125" style="9" customWidth="1"/>
    <col min="518" max="518" width="33.5703125" style="9" customWidth="1"/>
    <col min="519" max="530" width="7.7109375" style="9" customWidth="1"/>
    <col min="531" max="531" width="14.7109375" style="9" customWidth="1"/>
    <col min="532" max="772" width="11.42578125" style="9"/>
    <col min="773" max="773" width="3.5703125" style="9" customWidth="1"/>
    <col min="774" max="774" width="33.5703125" style="9" customWidth="1"/>
    <col min="775" max="786" width="7.7109375" style="9" customWidth="1"/>
    <col min="787" max="787" width="14.7109375" style="9" customWidth="1"/>
    <col min="788" max="1028" width="11.42578125" style="9"/>
    <col min="1029" max="1029" width="3.5703125" style="9" customWidth="1"/>
    <col min="1030" max="1030" width="33.5703125" style="9" customWidth="1"/>
    <col min="1031" max="1042" width="7.7109375" style="9" customWidth="1"/>
    <col min="1043" max="1043" width="14.7109375" style="9" customWidth="1"/>
    <col min="1044" max="1284" width="11.42578125" style="9"/>
    <col min="1285" max="1285" width="3.5703125" style="9" customWidth="1"/>
    <col min="1286" max="1286" width="33.5703125" style="9" customWidth="1"/>
    <col min="1287" max="1298" width="7.7109375" style="9" customWidth="1"/>
    <col min="1299" max="1299" width="14.7109375" style="9" customWidth="1"/>
    <col min="1300" max="1540" width="11.42578125" style="9"/>
    <col min="1541" max="1541" width="3.5703125" style="9" customWidth="1"/>
    <col min="1542" max="1542" width="33.5703125" style="9" customWidth="1"/>
    <col min="1543" max="1554" width="7.7109375" style="9" customWidth="1"/>
    <col min="1555" max="1555" width="14.7109375" style="9" customWidth="1"/>
    <col min="1556" max="1796" width="11.42578125" style="9"/>
    <col min="1797" max="1797" width="3.5703125" style="9" customWidth="1"/>
    <col min="1798" max="1798" width="33.5703125" style="9" customWidth="1"/>
    <col min="1799" max="1810" width="7.7109375" style="9" customWidth="1"/>
    <col min="1811" max="1811" width="14.7109375" style="9" customWidth="1"/>
    <col min="1812" max="2052" width="11.42578125" style="9"/>
    <col min="2053" max="2053" width="3.5703125" style="9" customWidth="1"/>
    <col min="2054" max="2054" width="33.5703125" style="9" customWidth="1"/>
    <col min="2055" max="2066" width="7.7109375" style="9" customWidth="1"/>
    <col min="2067" max="2067" width="14.7109375" style="9" customWidth="1"/>
    <col min="2068" max="2308" width="11.42578125" style="9"/>
    <col min="2309" max="2309" width="3.5703125" style="9" customWidth="1"/>
    <col min="2310" max="2310" width="33.5703125" style="9" customWidth="1"/>
    <col min="2311" max="2322" width="7.7109375" style="9" customWidth="1"/>
    <col min="2323" max="2323" width="14.7109375" style="9" customWidth="1"/>
    <col min="2324" max="2564" width="11.42578125" style="9"/>
    <col min="2565" max="2565" width="3.5703125" style="9" customWidth="1"/>
    <col min="2566" max="2566" width="33.5703125" style="9" customWidth="1"/>
    <col min="2567" max="2578" width="7.7109375" style="9" customWidth="1"/>
    <col min="2579" max="2579" width="14.7109375" style="9" customWidth="1"/>
    <col min="2580" max="2820" width="11.42578125" style="9"/>
    <col min="2821" max="2821" width="3.5703125" style="9" customWidth="1"/>
    <col min="2822" max="2822" width="33.5703125" style="9" customWidth="1"/>
    <col min="2823" max="2834" width="7.7109375" style="9" customWidth="1"/>
    <col min="2835" max="2835" width="14.7109375" style="9" customWidth="1"/>
    <col min="2836" max="3076" width="11.42578125" style="9"/>
    <col min="3077" max="3077" width="3.5703125" style="9" customWidth="1"/>
    <col min="3078" max="3078" width="33.5703125" style="9" customWidth="1"/>
    <col min="3079" max="3090" width="7.7109375" style="9" customWidth="1"/>
    <col min="3091" max="3091" width="14.7109375" style="9" customWidth="1"/>
    <col min="3092" max="3332" width="11.42578125" style="9"/>
    <col min="3333" max="3333" width="3.5703125" style="9" customWidth="1"/>
    <col min="3334" max="3334" width="33.5703125" style="9" customWidth="1"/>
    <col min="3335" max="3346" width="7.7109375" style="9" customWidth="1"/>
    <col min="3347" max="3347" width="14.7109375" style="9" customWidth="1"/>
    <col min="3348" max="3588" width="11.42578125" style="9"/>
    <col min="3589" max="3589" width="3.5703125" style="9" customWidth="1"/>
    <col min="3590" max="3590" width="33.5703125" style="9" customWidth="1"/>
    <col min="3591" max="3602" width="7.7109375" style="9" customWidth="1"/>
    <col min="3603" max="3603" width="14.7109375" style="9" customWidth="1"/>
    <col min="3604" max="3844" width="11.42578125" style="9"/>
    <col min="3845" max="3845" width="3.5703125" style="9" customWidth="1"/>
    <col min="3846" max="3846" width="33.5703125" style="9" customWidth="1"/>
    <col min="3847" max="3858" width="7.7109375" style="9" customWidth="1"/>
    <col min="3859" max="3859" width="14.7109375" style="9" customWidth="1"/>
    <col min="3860" max="4100" width="11.42578125" style="9"/>
    <col min="4101" max="4101" width="3.5703125" style="9" customWidth="1"/>
    <col min="4102" max="4102" width="33.5703125" style="9" customWidth="1"/>
    <col min="4103" max="4114" width="7.7109375" style="9" customWidth="1"/>
    <col min="4115" max="4115" width="14.7109375" style="9" customWidth="1"/>
    <col min="4116" max="4356" width="11.42578125" style="9"/>
    <col min="4357" max="4357" width="3.5703125" style="9" customWidth="1"/>
    <col min="4358" max="4358" width="33.5703125" style="9" customWidth="1"/>
    <col min="4359" max="4370" width="7.7109375" style="9" customWidth="1"/>
    <col min="4371" max="4371" width="14.7109375" style="9" customWidth="1"/>
    <col min="4372" max="4612" width="11.42578125" style="9"/>
    <col min="4613" max="4613" width="3.5703125" style="9" customWidth="1"/>
    <col min="4614" max="4614" width="33.5703125" style="9" customWidth="1"/>
    <col min="4615" max="4626" width="7.7109375" style="9" customWidth="1"/>
    <col min="4627" max="4627" width="14.7109375" style="9" customWidth="1"/>
    <col min="4628" max="4868" width="11.42578125" style="9"/>
    <col min="4869" max="4869" width="3.5703125" style="9" customWidth="1"/>
    <col min="4870" max="4870" width="33.5703125" style="9" customWidth="1"/>
    <col min="4871" max="4882" width="7.7109375" style="9" customWidth="1"/>
    <col min="4883" max="4883" width="14.7109375" style="9" customWidth="1"/>
    <col min="4884" max="5124" width="11.42578125" style="9"/>
    <col min="5125" max="5125" width="3.5703125" style="9" customWidth="1"/>
    <col min="5126" max="5126" width="33.5703125" style="9" customWidth="1"/>
    <col min="5127" max="5138" width="7.7109375" style="9" customWidth="1"/>
    <col min="5139" max="5139" width="14.7109375" style="9" customWidth="1"/>
    <col min="5140" max="5380" width="11.42578125" style="9"/>
    <col min="5381" max="5381" width="3.5703125" style="9" customWidth="1"/>
    <col min="5382" max="5382" width="33.5703125" style="9" customWidth="1"/>
    <col min="5383" max="5394" width="7.7109375" style="9" customWidth="1"/>
    <col min="5395" max="5395" width="14.7109375" style="9" customWidth="1"/>
    <col min="5396" max="5636" width="11.42578125" style="9"/>
    <col min="5637" max="5637" width="3.5703125" style="9" customWidth="1"/>
    <col min="5638" max="5638" width="33.5703125" style="9" customWidth="1"/>
    <col min="5639" max="5650" width="7.7109375" style="9" customWidth="1"/>
    <col min="5651" max="5651" width="14.7109375" style="9" customWidth="1"/>
    <col min="5652" max="5892" width="11.42578125" style="9"/>
    <col min="5893" max="5893" width="3.5703125" style="9" customWidth="1"/>
    <col min="5894" max="5894" width="33.5703125" style="9" customWidth="1"/>
    <col min="5895" max="5906" width="7.7109375" style="9" customWidth="1"/>
    <col min="5907" max="5907" width="14.7109375" style="9" customWidth="1"/>
    <col min="5908" max="6148" width="11.42578125" style="9"/>
    <col min="6149" max="6149" width="3.5703125" style="9" customWidth="1"/>
    <col min="6150" max="6150" width="33.5703125" style="9" customWidth="1"/>
    <col min="6151" max="6162" width="7.7109375" style="9" customWidth="1"/>
    <col min="6163" max="6163" width="14.7109375" style="9" customWidth="1"/>
    <col min="6164" max="6404" width="11.42578125" style="9"/>
    <col min="6405" max="6405" width="3.5703125" style="9" customWidth="1"/>
    <col min="6406" max="6406" width="33.5703125" style="9" customWidth="1"/>
    <col min="6407" max="6418" width="7.7109375" style="9" customWidth="1"/>
    <col min="6419" max="6419" width="14.7109375" style="9" customWidth="1"/>
    <col min="6420" max="6660" width="11.42578125" style="9"/>
    <col min="6661" max="6661" width="3.5703125" style="9" customWidth="1"/>
    <col min="6662" max="6662" width="33.5703125" style="9" customWidth="1"/>
    <col min="6663" max="6674" width="7.7109375" style="9" customWidth="1"/>
    <col min="6675" max="6675" width="14.7109375" style="9" customWidth="1"/>
    <col min="6676" max="6916" width="11.42578125" style="9"/>
    <col min="6917" max="6917" width="3.5703125" style="9" customWidth="1"/>
    <col min="6918" max="6918" width="33.5703125" style="9" customWidth="1"/>
    <col min="6919" max="6930" width="7.7109375" style="9" customWidth="1"/>
    <col min="6931" max="6931" width="14.7109375" style="9" customWidth="1"/>
    <col min="6932" max="7172" width="11.42578125" style="9"/>
    <col min="7173" max="7173" width="3.5703125" style="9" customWidth="1"/>
    <col min="7174" max="7174" width="33.5703125" style="9" customWidth="1"/>
    <col min="7175" max="7186" width="7.7109375" style="9" customWidth="1"/>
    <col min="7187" max="7187" width="14.7109375" style="9" customWidth="1"/>
    <col min="7188" max="7428" width="11.42578125" style="9"/>
    <col min="7429" max="7429" width="3.5703125" style="9" customWidth="1"/>
    <col min="7430" max="7430" width="33.5703125" style="9" customWidth="1"/>
    <col min="7431" max="7442" width="7.7109375" style="9" customWidth="1"/>
    <col min="7443" max="7443" width="14.7109375" style="9" customWidth="1"/>
    <col min="7444" max="7684" width="11.42578125" style="9"/>
    <col min="7685" max="7685" width="3.5703125" style="9" customWidth="1"/>
    <col min="7686" max="7686" width="33.5703125" style="9" customWidth="1"/>
    <col min="7687" max="7698" width="7.7109375" style="9" customWidth="1"/>
    <col min="7699" max="7699" width="14.7109375" style="9" customWidth="1"/>
    <col min="7700" max="7940" width="11.42578125" style="9"/>
    <col min="7941" max="7941" width="3.5703125" style="9" customWidth="1"/>
    <col min="7942" max="7942" width="33.5703125" style="9" customWidth="1"/>
    <col min="7943" max="7954" width="7.7109375" style="9" customWidth="1"/>
    <col min="7955" max="7955" width="14.7109375" style="9" customWidth="1"/>
    <col min="7956" max="8196" width="11.42578125" style="9"/>
    <col min="8197" max="8197" width="3.5703125" style="9" customWidth="1"/>
    <col min="8198" max="8198" width="33.5703125" style="9" customWidth="1"/>
    <col min="8199" max="8210" width="7.7109375" style="9" customWidth="1"/>
    <col min="8211" max="8211" width="14.7109375" style="9" customWidth="1"/>
    <col min="8212" max="8452" width="11.42578125" style="9"/>
    <col min="8453" max="8453" width="3.5703125" style="9" customWidth="1"/>
    <col min="8454" max="8454" width="33.5703125" style="9" customWidth="1"/>
    <col min="8455" max="8466" width="7.7109375" style="9" customWidth="1"/>
    <col min="8467" max="8467" width="14.7109375" style="9" customWidth="1"/>
    <col min="8468" max="8708" width="11.42578125" style="9"/>
    <col min="8709" max="8709" width="3.5703125" style="9" customWidth="1"/>
    <col min="8710" max="8710" width="33.5703125" style="9" customWidth="1"/>
    <col min="8711" max="8722" width="7.7109375" style="9" customWidth="1"/>
    <col min="8723" max="8723" width="14.7109375" style="9" customWidth="1"/>
    <col min="8724" max="8964" width="11.42578125" style="9"/>
    <col min="8965" max="8965" width="3.5703125" style="9" customWidth="1"/>
    <col min="8966" max="8966" width="33.5703125" style="9" customWidth="1"/>
    <col min="8967" max="8978" width="7.7109375" style="9" customWidth="1"/>
    <col min="8979" max="8979" width="14.7109375" style="9" customWidth="1"/>
    <col min="8980" max="9220" width="11.42578125" style="9"/>
    <col min="9221" max="9221" width="3.5703125" style="9" customWidth="1"/>
    <col min="9222" max="9222" width="33.5703125" style="9" customWidth="1"/>
    <col min="9223" max="9234" width="7.7109375" style="9" customWidth="1"/>
    <col min="9235" max="9235" width="14.7109375" style="9" customWidth="1"/>
    <col min="9236" max="9476" width="11.42578125" style="9"/>
    <col min="9477" max="9477" width="3.5703125" style="9" customWidth="1"/>
    <col min="9478" max="9478" width="33.5703125" style="9" customWidth="1"/>
    <col min="9479" max="9490" width="7.7109375" style="9" customWidth="1"/>
    <col min="9491" max="9491" width="14.7109375" style="9" customWidth="1"/>
    <col min="9492" max="9732" width="11.42578125" style="9"/>
    <col min="9733" max="9733" width="3.5703125" style="9" customWidth="1"/>
    <col min="9734" max="9734" width="33.5703125" style="9" customWidth="1"/>
    <col min="9735" max="9746" width="7.7109375" style="9" customWidth="1"/>
    <col min="9747" max="9747" width="14.7109375" style="9" customWidth="1"/>
    <col min="9748" max="9988" width="11.42578125" style="9"/>
    <col min="9989" max="9989" width="3.5703125" style="9" customWidth="1"/>
    <col min="9990" max="9990" width="33.5703125" style="9" customWidth="1"/>
    <col min="9991" max="10002" width="7.7109375" style="9" customWidth="1"/>
    <col min="10003" max="10003" width="14.7109375" style="9" customWidth="1"/>
    <col min="10004" max="10244" width="11.42578125" style="9"/>
    <col min="10245" max="10245" width="3.5703125" style="9" customWidth="1"/>
    <col min="10246" max="10246" width="33.5703125" style="9" customWidth="1"/>
    <col min="10247" max="10258" width="7.7109375" style="9" customWidth="1"/>
    <col min="10259" max="10259" width="14.7109375" style="9" customWidth="1"/>
    <col min="10260" max="10500" width="11.42578125" style="9"/>
    <col min="10501" max="10501" width="3.5703125" style="9" customWidth="1"/>
    <col min="10502" max="10502" width="33.5703125" style="9" customWidth="1"/>
    <col min="10503" max="10514" width="7.7109375" style="9" customWidth="1"/>
    <col min="10515" max="10515" width="14.7109375" style="9" customWidth="1"/>
    <col min="10516" max="10756" width="11.42578125" style="9"/>
    <col min="10757" max="10757" width="3.5703125" style="9" customWidth="1"/>
    <col min="10758" max="10758" width="33.5703125" style="9" customWidth="1"/>
    <col min="10759" max="10770" width="7.7109375" style="9" customWidth="1"/>
    <col min="10771" max="10771" width="14.7109375" style="9" customWidth="1"/>
    <col min="10772" max="11012" width="11.42578125" style="9"/>
    <col min="11013" max="11013" width="3.5703125" style="9" customWidth="1"/>
    <col min="11014" max="11014" width="33.5703125" style="9" customWidth="1"/>
    <col min="11015" max="11026" width="7.7109375" style="9" customWidth="1"/>
    <col min="11027" max="11027" width="14.7109375" style="9" customWidth="1"/>
    <col min="11028" max="11268" width="11.42578125" style="9"/>
    <col min="11269" max="11269" width="3.5703125" style="9" customWidth="1"/>
    <col min="11270" max="11270" width="33.5703125" style="9" customWidth="1"/>
    <col min="11271" max="11282" width="7.7109375" style="9" customWidth="1"/>
    <col min="11283" max="11283" width="14.7109375" style="9" customWidth="1"/>
    <col min="11284" max="11524" width="11.42578125" style="9"/>
    <col min="11525" max="11525" width="3.5703125" style="9" customWidth="1"/>
    <col min="11526" max="11526" width="33.5703125" style="9" customWidth="1"/>
    <col min="11527" max="11538" width="7.7109375" style="9" customWidth="1"/>
    <col min="11539" max="11539" width="14.7109375" style="9" customWidth="1"/>
    <col min="11540" max="11780" width="11.42578125" style="9"/>
    <col min="11781" max="11781" width="3.5703125" style="9" customWidth="1"/>
    <col min="11782" max="11782" width="33.5703125" style="9" customWidth="1"/>
    <col min="11783" max="11794" width="7.7109375" style="9" customWidth="1"/>
    <col min="11795" max="11795" width="14.7109375" style="9" customWidth="1"/>
    <col min="11796" max="12036" width="11.42578125" style="9"/>
    <col min="12037" max="12037" width="3.5703125" style="9" customWidth="1"/>
    <col min="12038" max="12038" width="33.5703125" style="9" customWidth="1"/>
    <col min="12039" max="12050" width="7.7109375" style="9" customWidth="1"/>
    <col min="12051" max="12051" width="14.7109375" style="9" customWidth="1"/>
    <col min="12052" max="12292" width="11.42578125" style="9"/>
    <col min="12293" max="12293" width="3.5703125" style="9" customWidth="1"/>
    <col min="12294" max="12294" width="33.5703125" style="9" customWidth="1"/>
    <col min="12295" max="12306" width="7.7109375" style="9" customWidth="1"/>
    <col min="12307" max="12307" width="14.7109375" style="9" customWidth="1"/>
    <col min="12308" max="12548" width="11.42578125" style="9"/>
    <col min="12549" max="12549" width="3.5703125" style="9" customWidth="1"/>
    <col min="12550" max="12550" width="33.5703125" style="9" customWidth="1"/>
    <col min="12551" max="12562" width="7.7109375" style="9" customWidth="1"/>
    <col min="12563" max="12563" width="14.7109375" style="9" customWidth="1"/>
    <col min="12564" max="12804" width="11.42578125" style="9"/>
    <col min="12805" max="12805" width="3.5703125" style="9" customWidth="1"/>
    <col min="12806" max="12806" width="33.5703125" style="9" customWidth="1"/>
    <col min="12807" max="12818" width="7.7109375" style="9" customWidth="1"/>
    <col min="12819" max="12819" width="14.7109375" style="9" customWidth="1"/>
    <col min="12820" max="13060" width="11.42578125" style="9"/>
    <col min="13061" max="13061" width="3.5703125" style="9" customWidth="1"/>
    <col min="13062" max="13062" width="33.5703125" style="9" customWidth="1"/>
    <col min="13063" max="13074" width="7.7109375" style="9" customWidth="1"/>
    <col min="13075" max="13075" width="14.7109375" style="9" customWidth="1"/>
    <col min="13076" max="13316" width="11.42578125" style="9"/>
    <col min="13317" max="13317" width="3.5703125" style="9" customWidth="1"/>
    <col min="13318" max="13318" width="33.5703125" style="9" customWidth="1"/>
    <col min="13319" max="13330" width="7.7109375" style="9" customWidth="1"/>
    <col min="13331" max="13331" width="14.7109375" style="9" customWidth="1"/>
    <col min="13332" max="13572" width="11.42578125" style="9"/>
    <col min="13573" max="13573" width="3.5703125" style="9" customWidth="1"/>
    <col min="13574" max="13574" width="33.5703125" style="9" customWidth="1"/>
    <col min="13575" max="13586" width="7.7109375" style="9" customWidth="1"/>
    <col min="13587" max="13587" width="14.7109375" style="9" customWidth="1"/>
    <col min="13588" max="13828" width="11.42578125" style="9"/>
    <col min="13829" max="13829" width="3.5703125" style="9" customWidth="1"/>
    <col min="13830" max="13830" width="33.5703125" style="9" customWidth="1"/>
    <col min="13831" max="13842" width="7.7109375" style="9" customWidth="1"/>
    <col min="13843" max="13843" width="14.7109375" style="9" customWidth="1"/>
    <col min="13844" max="14084" width="11.42578125" style="9"/>
    <col min="14085" max="14085" width="3.5703125" style="9" customWidth="1"/>
    <col min="14086" max="14086" width="33.5703125" style="9" customWidth="1"/>
    <col min="14087" max="14098" width="7.7109375" style="9" customWidth="1"/>
    <col min="14099" max="14099" width="14.7109375" style="9" customWidth="1"/>
    <col min="14100" max="14340" width="11.42578125" style="9"/>
    <col min="14341" max="14341" width="3.5703125" style="9" customWidth="1"/>
    <col min="14342" max="14342" width="33.5703125" style="9" customWidth="1"/>
    <col min="14343" max="14354" width="7.7109375" style="9" customWidth="1"/>
    <col min="14355" max="14355" width="14.7109375" style="9" customWidth="1"/>
    <col min="14356" max="14596" width="11.42578125" style="9"/>
    <col min="14597" max="14597" width="3.5703125" style="9" customWidth="1"/>
    <col min="14598" max="14598" width="33.5703125" style="9" customWidth="1"/>
    <col min="14599" max="14610" width="7.7109375" style="9" customWidth="1"/>
    <col min="14611" max="14611" width="14.7109375" style="9" customWidth="1"/>
    <col min="14612" max="14852" width="11.42578125" style="9"/>
    <col min="14853" max="14853" width="3.5703125" style="9" customWidth="1"/>
    <col min="14854" max="14854" width="33.5703125" style="9" customWidth="1"/>
    <col min="14855" max="14866" width="7.7109375" style="9" customWidth="1"/>
    <col min="14867" max="14867" width="14.7109375" style="9" customWidth="1"/>
    <col min="14868" max="15108" width="11.42578125" style="9"/>
    <col min="15109" max="15109" width="3.5703125" style="9" customWidth="1"/>
    <col min="15110" max="15110" width="33.5703125" style="9" customWidth="1"/>
    <col min="15111" max="15122" width="7.7109375" style="9" customWidth="1"/>
    <col min="15123" max="15123" width="14.7109375" style="9" customWidth="1"/>
    <col min="15124" max="15364" width="11.42578125" style="9"/>
    <col min="15365" max="15365" width="3.5703125" style="9" customWidth="1"/>
    <col min="15366" max="15366" width="33.5703125" style="9" customWidth="1"/>
    <col min="15367" max="15378" width="7.7109375" style="9" customWidth="1"/>
    <col min="15379" max="15379" width="14.7109375" style="9" customWidth="1"/>
    <col min="15380" max="15620" width="11.42578125" style="9"/>
    <col min="15621" max="15621" width="3.5703125" style="9" customWidth="1"/>
    <col min="15622" max="15622" width="33.5703125" style="9" customWidth="1"/>
    <col min="15623" max="15634" width="7.7109375" style="9" customWidth="1"/>
    <col min="15635" max="15635" width="14.7109375" style="9" customWidth="1"/>
    <col min="15636" max="15876" width="11.42578125" style="9"/>
    <col min="15877" max="15877" width="3.5703125" style="9" customWidth="1"/>
    <col min="15878" max="15878" width="33.5703125" style="9" customWidth="1"/>
    <col min="15879" max="15890" width="7.7109375" style="9" customWidth="1"/>
    <col min="15891" max="15891" width="14.7109375" style="9" customWidth="1"/>
    <col min="15892" max="16132" width="11.42578125" style="9"/>
    <col min="16133" max="16133" width="3.5703125" style="9" customWidth="1"/>
    <col min="16134" max="16134" width="33.5703125" style="9" customWidth="1"/>
    <col min="16135" max="16146" width="7.7109375" style="9" customWidth="1"/>
    <col min="16147" max="16147" width="14.7109375" style="9" customWidth="1"/>
    <col min="16148" max="16384" width="11.42578125" style="9"/>
  </cols>
  <sheetData>
    <row r="1" spans="1:21" s="4" customFormat="1" ht="23.25" customHeight="1">
      <c r="A1" s="1"/>
      <c r="B1" s="2" t="s">
        <v>19</v>
      </c>
      <c r="C1" s="204" t="s">
        <v>87</v>
      </c>
      <c r="D1" s="213"/>
      <c r="E1" s="213"/>
      <c r="F1" s="213"/>
      <c r="G1" s="204" t="s">
        <v>88</v>
      </c>
      <c r="H1" s="205"/>
      <c r="I1" s="205"/>
      <c r="J1" s="205"/>
      <c r="K1" s="204" t="s">
        <v>89</v>
      </c>
      <c r="L1" s="205"/>
      <c r="M1" s="205"/>
      <c r="N1" s="205"/>
      <c r="O1" s="204" t="s">
        <v>106</v>
      </c>
      <c r="P1" s="205"/>
      <c r="Q1" s="205"/>
      <c r="R1" s="205"/>
      <c r="S1" s="3" t="s">
        <v>11</v>
      </c>
    </row>
    <row r="2" spans="1:21" s="4" customFormat="1" ht="12.75" customHeight="1">
      <c r="A2" s="5"/>
      <c r="B2" s="6"/>
      <c r="C2" s="7"/>
      <c r="D2" s="8"/>
      <c r="E2" s="7"/>
      <c r="F2" s="7"/>
      <c r="G2" s="7"/>
      <c r="H2" s="8"/>
      <c r="I2" s="7"/>
      <c r="J2" s="7"/>
      <c r="K2" s="7"/>
      <c r="L2" s="8"/>
      <c r="M2" s="7"/>
      <c r="N2" s="7"/>
      <c r="O2" s="7"/>
      <c r="P2" s="8"/>
      <c r="Q2" s="7"/>
      <c r="R2" s="7"/>
      <c r="S2" s="27"/>
    </row>
    <row r="3" spans="1:21">
      <c r="A3" s="219">
        <v>1</v>
      </c>
      <c r="B3" s="216" t="s">
        <v>101</v>
      </c>
      <c r="C3" s="199"/>
      <c r="D3" s="200"/>
      <c r="E3" s="200"/>
      <c r="F3" s="201"/>
      <c r="G3" s="28"/>
      <c r="H3" s="26"/>
      <c r="I3" s="26"/>
      <c r="J3" s="26"/>
      <c r="K3" s="28"/>
      <c r="L3" s="26"/>
      <c r="M3" s="26"/>
      <c r="N3" s="190"/>
      <c r="O3" s="26"/>
      <c r="P3" s="26"/>
      <c r="Q3" s="26"/>
      <c r="R3" s="186"/>
      <c r="S3" s="211"/>
    </row>
    <row r="4" spans="1:21">
      <c r="A4" s="220"/>
      <c r="B4" s="217"/>
      <c r="C4" s="209"/>
      <c r="D4" s="203"/>
      <c r="E4" s="203"/>
      <c r="F4" s="210"/>
      <c r="G4" s="209"/>
      <c r="H4" s="203"/>
      <c r="I4" s="203"/>
      <c r="J4" s="203"/>
      <c r="K4" s="209"/>
      <c r="L4" s="203"/>
      <c r="M4" s="203"/>
      <c r="N4" s="210"/>
      <c r="O4" s="203"/>
      <c r="P4" s="203"/>
      <c r="Q4" s="203"/>
      <c r="R4" s="203"/>
      <c r="S4" s="212"/>
    </row>
    <row r="5" spans="1:21" s="13" customFormat="1" ht="12.75" customHeight="1">
      <c r="A5" s="219">
        <v>2</v>
      </c>
      <c r="B5" s="216" t="s">
        <v>102</v>
      </c>
      <c r="C5" s="191"/>
      <c r="D5" s="189"/>
      <c r="E5" s="200"/>
      <c r="F5" s="201"/>
      <c r="G5" s="199"/>
      <c r="H5" s="200"/>
      <c r="I5" s="200"/>
      <c r="J5" s="201"/>
      <c r="K5" s="10"/>
      <c r="L5" s="11"/>
      <c r="M5" s="11"/>
      <c r="N5" s="12"/>
      <c r="O5" s="11"/>
      <c r="P5" s="11"/>
      <c r="Q5" s="11"/>
      <c r="R5" s="11"/>
      <c r="S5" s="211"/>
    </row>
    <row r="6" spans="1:21" s="13" customFormat="1" ht="12.75" customHeight="1">
      <c r="A6" s="220"/>
      <c r="B6" s="217"/>
      <c r="C6" s="209"/>
      <c r="D6" s="203"/>
      <c r="E6" s="203"/>
      <c r="F6" s="210"/>
      <c r="G6" s="209"/>
      <c r="H6" s="203"/>
      <c r="I6" s="203"/>
      <c r="J6" s="203"/>
      <c r="K6" s="209"/>
      <c r="L6" s="203"/>
      <c r="M6" s="203"/>
      <c r="N6" s="210"/>
      <c r="O6" s="203"/>
      <c r="P6" s="203"/>
      <c r="Q6" s="203"/>
      <c r="R6" s="203"/>
      <c r="S6" s="212"/>
    </row>
    <row r="7" spans="1:21" s="13" customFormat="1" ht="12.75" customHeight="1">
      <c r="A7" s="219">
        <v>3</v>
      </c>
      <c r="B7" s="216" t="s">
        <v>103</v>
      </c>
      <c r="C7" s="10"/>
      <c r="D7" s="11"/>
      <c r="E7" s="11"/>
      <c r="F7" s="12"/>
      <c r="G7" s="191"/>
      <c r="H7" s="189"/>
      <c r="I7" s="206"/>
      <c r="J7" s="208"/>
      <c r="K7" s="199"/>
      <c r="L7" s="200"/>
      <c r="M7" s="200"/>
      <c r="N7" s="201"/>
      <c r="O7" s="206"/>
      <c r="P7" s="206"/>
      <c r="Q7" s="11"/>
      <c r="R7" s="11"/>
      <c r="S7" s="211"/>
    </row>
    <row r="8" spans="1:21" s="13" customFormat="1" ht="12.75" customHeight="1">
      <c r="A8" s="220"/>
      <c r="B8" s="217"/>
      <c r="C8" s="209"/>
      <c r="D8" s="203"/>
      <c r="E8" s="203"/>
      <c r="F8" s="210"/>
      <c r="G8" s="209"/>
      <c r="H8" s="203"/>
      <c r="I8" s="203"/>
      <c r="J8" s="203"/>
      <c r="K8" s="209"/>
      <c r="L8" s="203"/>
      <c r="M8" s="203"/>
      <c r="N8" s="210"/>
      <c r="O8" s="203"/>
      <c r="P8" s="203"/>
      <c r="Q8" s="203"/>
      <c r="R8" s="203"/>
      <c r="S8" s="212"/>
    </row>
    <row r="9" spans="1:21" s="13" customFormat="1" ht="12.75" customHeight="1">
      <c r="A9" s="219">
        <v>4</v>
      </c>
      <c r="B9" s="216" t="s">
        <v>104</v>
      </c>
      <c r="C9" s="10"/>
      <c r="D9" s="11"/>
      <c r="E9" s="11"/>
      <c r="F9" s="12"/>
      <c r="G9" s="10"/>
      <c r="H9" s="11"/>
      <c r="I9" s="11"/>
      <c r="J9" s="11"/>
      <c r="K9" s="207"/>
      <c r="L9" s="206"/>
      <c r="M9" s="206"/>
      <c r="N9" s="208"/>
      <c r="O9" s="200"/>
      <c r="P9" s="200"/>
      <c r="Q9" s="200"/>
      <c r="R9" s="201"/>
      <c r="S9" s="211"/>
    </row>
    <row r="10" spans="1:21" s="13" customFormat="1" ht="12.75" customHeight="1">
      <c r="A10" s="220"/>
      <c r="B10" s="217"/>
      <c r="C10" s="209"/>
      <c r="D10" s="203"/>
      <c r="E10" s="203"/>
      <c r="F10" s="210"/>
      <c r="G10" s="209"/>
      <c r="H10" s="203"/>
      <c r="I10" s="203"/>
      <c r="J10" s="203"/>
      <c r="K10" s="209"/>
      <c r="L10" s="203"/>
      <c r="M10" s="203"/>
      <c r="N10" s="210"/>
      <c r="O10" s="203"/>
      <c r="P10" s="203"/>
      <c r="Q10" s="203"/>
      <c r="R10" s="203"/>
      <c r="S10" s="212"/>
    </row>
    <row r="11" spans="1:21" s="13" customFormat="1">
      <c r="A11" s="187"/>
      <c r="B11" s="214"/>
      <c r="C11" s="10"/>
      <c r="D11" s="11"/>
      <c r="E11" s="11"/>
      <c r="F11" s="12"/>
      <c r="G11" s="10"/>
      <c r="H11" s="11"/>
      <c r="I11" s="11"/>
      <c r="J11" s="11"/>
      <c r="K11" s="191"/>
      <c r="L11" s="189"/>
      <c r="M11" s="189"/>
      <c r="N11" s="192"/>
      <c r="O11" s="189"/>
      <c r="P11" s="189"/>
      <c r="Q11" s="189"/>
      <c r="R11" s="192"/>
      <c r="S11" s="211"/>
    </row>
    <row r="12" spans="1:21" s="13" customFormat="1" ht="12.75" customHeight="1">
      <c r="A12" s="188"/>
      <c r="B12" s="215"/>
      <c r="C12" s="209"/>
      <c r="D12" s="203"/>
      <c r="E12" s="203"/>
      <c r="F12" s="210"/>
      <c r="G12" s="209"/>
      <c r="H12" s="203"/>
      <c r="I12" s="203"/>
      <c r="J12" s="203"/>
      <c r="K12" s="209"/>
      <c r="L12" s="203"/>
      <c r="M12" s="203"/>
      <c r="N12" s="210"/>
      <c r="O12" s="203"/>
      <c r="P12" s="203"/>
      <c r="Q12" s="203"/>
      <c r="R12" s="203"/>
      <c r="S12" s="212"/>
    </row>
    <row r="13" spans="1:21" ht="13.5" thickBot="1">
      <c r="A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</row>
    <row r="14" spans="1:21" ht="18">
      <c r="A14" s="17"/>
      <c r="B14" s="193" t="s">
        <v>11</v>
      </c>
      <c r="C14" s="202">
        <f>SUM(C3:F12)</f>
        <v>0</v>
      </c>
      <c r="D14" s="202"/>
      <c r="E14" s="202"/>
      <c r="F14" s="202"/>
      <c r="G14" s="202">
        <f t="shared" ref="G14" si="0">SUM(G3:J12)</f>
        <v>0</v>
      </c>
      <c r="H14" s="202"/>
      <c r="I14" s="202"/>
      <c r="J14" s="202"/>
      <c r="K14" s="202">
        <f t="shared" ref="K14" si="1">SUM(K3:N12)</f>
        <v>0</v>
      </c>
      <c r="L14" s="202"/>
      <c r="M14" s="202"/>
      <c r="N14" s="202"/>
      <c r="O14" s="202">
        <f t="shared" ref="O14" si="2">SUM(O3:R12)</f>
        <v>0</v>
      </c>
      <c r="P14" s="202"/>
      <c r="Q14" s="202"/>
      <c r="R14" s="202"/>
      <c r="S14" s="18">
        <f>SUM(S3:S12)</f>
        <v>0</v>
      </c>
      <c r="U14" s="24">
        <f>SUM(C14:R14)</f>
        <v>0</v>
      </c>
    </row>
    <row r="15" spans="1:21" ht="15.75">
      <c r="A15" s="14"/>
      <c r="B15" s="194" t="s">
        <v>20</v>
      </c>
      <c r="C15" s="196">
        <f>C14*0.3</f>
        <v>0</v>
      </c>
      <c r="D15" s="196"/>
      <c r="E15" s="196"/>
      <c r="F15" s="196"/>
      <c r="G15" s="196">
        <f t="shared" ref="G15" si="3">G14*0.3</f>
        <v>0</v>
      </c>
      <c r="H15" s="196"/>
      <c r="I15" s="196"/>
      <c r="J15" s="196"/>
      <c r="K15" s="196">
        <f t="shared" ref="K15" si="4">K14*0.3</f>
        <v>0</v>
      </c>
      <c r="L15" s="196"/>
      <c r="M15" s="196"/>
      <c r="N15" s="196"/>
      <c r="O15" s="196">
        <f t="shared" ref="O15" si="5">O14*0.3</f>
        <v>0</v>
      </c>
      <c r="P15" s="196"/>
      <c r="Q15" s="196"/>
      <c r="R15" s="196"/>
      <c r="S15" s="19">
        <f>S14*0.3</f>
        <v>0</v>
      </c>
      <c r="U15" s="24">
        <f t="shared" ref="U15:U16" si="6">SUM(C15:R15)</f>
        <v>0</v>
      </c>
    </row>
    <row r="16" spans="1:21" ht="21" thickBot="1">
      <c r="A16" s="20"/>
      <c r="B16" s="195" t="s">
        <v>21</v>
      </c>
      <c r="C16" s="197">
        <f>C14+C15</f>
        <v>0</v>
      </c>
      <c r="D16" s="197"/>
      <c r="E16" s="197"/>
      <c r="F16" s="197"/>
      <c r="G16" s="197">
        <f t="shared" ref="G16" si="7">G14+G15</f>
        <v>0</v>
      </c>
      <c r="H16" s="197"/>
      <c r="I16" s="197"/>
      <c r="J16" s="197"/>
      <c r="K16" s="197">
        <f t="shared" ref="K16" si="8">K14+K15</f>
        <v>0</v>
      </c>
      <c r="L16" s="197"/>
      <c r="M16" s="197"/>
      <c r="N16" s="197"/>
      <c r="O16" s="197">
        <f t="shared" ref="O16" si="9">O14+O15</f>
        <v>0</v>
      </c>
      <c r="P16" s="197"/>
      <c r="Q16" s="197"/>
      <c r="R16" s="197"/>
      <c r="S16" s="21">
        <f>SUM(S14:S15)</f>
        <v>0</v>
      </c>
      <c r="U16" s="24">
        <f t="shared" si="6"/>
        <v>0</v>
      </c>
    </row>
    <row r="17" spans="1:19" s="13" customFormat="1" ht="12.75" customHeight="1">
      <c r="A17" s="14"/>
      <c r="C17" s="198"/>
      <c r="D17" s="218"/>
      <c r="E17" s="218"/>
      <c r="F17" s="21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22"/>
    </row>
    <row r="19" spans="1:19">
      <c r="D19" s="25" t="s">
        <v>13</v>
      </c>
    </row>
  </sheetData>
  <mergeCells count="62">
    <mergeCell ref="B3:B4"/>
    <mergeCell ref="A3:A4"/>
    <mergeCell ref="A5:A6"/>
    <mergeCell ref="A7:A8"/>
    <mergeCell ref="A9:A10"/>
    <mergeCell ref="C17:F17"/>
    <mergeCell ref="G17:J17"/>
    <mergeCell ref="K17:N17"/>
    <mergeCell ref="C14:F14"/>
    <mergeCell ref="C15:F15"/>
    <mergeCell ref="C16:F16"/>
    <mergeCell ref="B11:B12"/>
    <mergeCell ref="B9:B10"/>
    <mergeCell ref="B7:B8"/>
    <mergeCell ref="B5:B6"/>
    <mergeCell ref="K14:N14"/>
    <mergeCell ref="C1:F1"/>
    <mergeCell ref="G1:J1"/>
    <mergeCell ref="K1:N1"/>
    <mergeCell ref="C4:F4"/>
    <mergeCell ref="G4:J4"/>
    <mergeCell ref="K4:N4"/>
    <mergeCell ref="S3:S4"/>
    <mergeCell ref="S5:S6"/>
    <mergeCell ref="S7:S8"/>
    <mergeCell ref="S9:S10"/>
    <mergeCell ref="S11:S12"/>
    <mergeCell ref="C3:F3"/>
    <mergeCell ref="C10:F10"/>
    <mergeCell ref="G10:J10"/>
    <mergeCell ref="K10:N10"/>
    <mergeCell ref="C12:F12"/>
    <mergeCell ref="G12:J12"/>
    <mergeCell ref="K12:N12"/>
    <mergeCell ref="C6:F6"/>
    <mergeCell ref="G6:J6"/>
    <mergeCell ref="C8:F8"/>
    <mergeCell ref="G8:J8"/>
    <mergeCell ref="K8:N8"/>
    <mergeCell ref="E5:F5"/>
    <mergeCell ref="I7:J7"/>
    <mergeCell ref="O1:R1"/>
    <mergeCell ref="O4:R4"/>
    <mergeCell ref="O6:R6"/>
    <mergeCell ref="O7:P7"/>
    <mergeCell ref="O8:R8"/>
    <mergeCell ref="O15:R15"/>
    <mergeCell ref="O16:R16"/>
    <mergeCell ref="O17:R17"/>
    <mergeCell ref="G5:J5"/>
    <mergeCell ref="K7:N7"/>
    <mergeCell ref="G14:J14"/>
    <mergeCell ref="G15:J15"/>
    <mergeCell ref="G16:J16"/>
    <mergeCell ref="O9:R9"/>
    <mergeCell ref="O10:R10"/>
    <mergeCell ref="O12:R12"/>
    <mergeCell ref="O14:R14"/>
    <mergeCell ref="K9:N9"/>
    <mergeCell ref="K6:N6"/>
    <mergeCell ref="K15:N15"/>
    <mergeCell ref="K16:N16"/>
  </mergeCells>
  <printOptions horizontalCentered="1" gridLines="1"/>
  <pageMargins left="0.39370078740157483" right="0.47244094488188981" top="2.0472440944881889" bottom="0.39370078740157483" header="1.0629921259842521" footer="0.11811023622047245"/>
  <pageSetup paperSize="9" scale="81" orientation="landscape" horizontalDpi="300" verticalDpi="300" r:id="rId1"/>
  <headerFooter>
    <oddHeader xml:space="preserve">&amp;LFUNDAÇÃO FLORESTAL
SETOR DE ENGENHARIA E INFRAESTRUTURA&amp;CPARQUE ESTADUAL CARLOS BOTELHO
NÚCLEO SETE BARRAS
TRATAMENTO DE ESGOTO&amp;RCRONOGRAMA FÍSICO FINANCEIRO&amp;"Arial,Negrito"
&amp;"Arial,Normal" Fonte : CPOS 169
Data base Março/2017
</oddHead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Zeros="0" tabSelected="1" view="pageBreakPreview" zoomScaleNormal="75" zoomScaleSheetLayoutView="100" workbookViewId="0">
      <pane ySplit="870" activePane="bottomLeft"/>
      <selection activeCell="C1" sqref="C1:C1048576"/>
      <selection pane="bottomLeft" activeCell="H9" sqref="H9"/>
    </sheetView>
  </sheetViews>
  <sheetFormatPr defaultColWidth="11.42578125" defaultRowHeight="15"/>
  <cols>
    <col min="1" max="1" width="8.140625" style="88" customWidth="1"/>
    <col min="2" max="2" width="9.42578125" style="89" customWidth="1"/>
    <col min="3" max="3" width="12.42578125" style="90" customWidth="1"/>
    <col min="4" max="4" width="60.5703125" style="119" customWidth="1"/>
    <col min="5" max="5" width="8.42578125" style="91" customWidth="1"/>
    <col min="6" max="6" width="10" style="92" customWidth="1"/>
    <col min="7" max="7" width="13.42578125" style="92" customWidth="1"/>
    <col min="8" max="8" width="11" style="92" customWidth="1"/>
    <col min="9" max="9" width="16" style="92" customWidth="1"/>
    <col min="10" max="10" width="26.5703125" style="94" customWidth="1"/>
    <col min="11" max="11" width="19.42578125" style="57" customWidth="1"/>
    <col min="12" max="16384" width="11.42578125" style="57"/>
  </cols>
  <sheetData>
    <row r="1" spans="1:11" s="37" customFormat="1" ht="30.75" thickBot="1">
      <c r="A1" s="31" t="s">
        <v>0</v>
      </c>
      <c r="B1" s="32" t="s">
        <v>1</v>
      </c>
      <c r="C1" s="33" t="s">
        <v>25</v>
      </c>
      <c r="D1" s="111" t="s">
        <v>2</v>
      </c>
      <c r="E1" s="34" t="s">
        <v>12</v>
      </c>
      <c r="F1" s="35" t="s">
        <v>3</v>
      </c>
      <c r="G1" s="32" t="s">
        <v>4</v>
      </c>
      <c r="H1" s="32" t="s">
        <v>5</v>
      </c>
      <c r="I1" s="35" t="s">
        <v>10</v>
      </c>
      <c r="J1" s="36" t="s">
        <v>11</v>
      </c>
      <c r="K1" s="37" t="s">
        <v>6</v>
      </c>
    </row>
    <row r="2" spans="1:11" s="37" customFormat="1">
      <c r="A2" s="96"/>
      <c r="B2" s="89"/>
      <c r="C2" s="97"/>
      <c r="D2" s="110"/>
      <c r="E2" s="106"/>
      <c r="F2" s="107"/>
      <c r="G2" s="89"/>
      <c r="H2" s="89"/>
      <c r="I2" s="107"/>
      <c r="J2" s="108"/>
    </row>
    <row r="3" spans="1:11" s="44" customFormat="1">
      <c r="A3" s="38">
        <v>1</v>
      </c>
      <c r="B3" s="39"/>
      <c r="C3" s="40"/>
      <c r="D3" s="112" t="s">
        <v>52</v>
      </c>
      <c r="E3" s="39"/>
      <c r="F3" s="41"/>
      <c r="G3" s="42"/>
      <c r="H3" s="42"/>
      <c r="I3" s="42"/>
      <c r="J3" s="43"/>
    </row>
    <row r="4" spans="1:11" s="44" customFormat="1">
      <c r="A4" s="38"/>
      <c r="B4" s="39"/>
      <c r="C4" s="40"/>
      <c r="D4" s="112"/>
      <c r="E4" s="39"/>
      <c r="F4" s="41"/>
      <c r="G4" s="42"/>
      <c r="H4" s="42"/>
      <c r="I4" s="42"/>
      <c r="J4" s="43"/>
    </row>
    <row r="5" spans="1:11" s="52" customFormat="1">
      <c r="A5" s="45"/>
      <c r="B5" s="39" t="s">
        <v>15</v>
      </c>
      <c r="C5" s="46" t="s">
        <v>24</v>
      </c>
      <c r="D5" s="113" t="s">
        <v>28</v>
      </c>
      <c r="E5" s="47" t="s">
        <v>7</v>
      </c>
      <c r="F5" s="48">
        <v>1</v>
      </c>
      <c r="G5" s="49"/>
      <c r="H5" s="49"/>
      <c r="I5" s="50"/>
      <c r="J5" s="51">
        <f t="shared" ref="J5:J11" si="0">I5*F5</f>
        <v>0</v>
      </c>
    </row>
    <row r="6" spans="1:11" s="52" customFormat="1">
      <c r="A6" s="45"/>
      <c r="B6" s="39" t="s">
        <v>16</v>
      </c>
      <c r="C6" s="46" t="s">
        <v>24</v>
      </c>
      <c r="D6" s="113" t="s">
        <v>22</v>
      </c>
      <c r="E6" s="47" t="s">
        <v>7</v>
      </c>
      <c r="F6" s="48">
        <v>1</v>
      </c>
      <c r="G6" s="49"/>
      <c r="H6" s="49"/>
      <c r="I6" s="50"/>
      <c r="J6" s="51">
        <f t="shared" si="0"/>
        <v>0</v>
      </c>
    </row>
    <row r="7" spans="1:11">
      <c r="A7" s="53"/>
      <c r="B7" s="54" t="s">
        <v>26</v>
      </c>
      <c r="C7" s="167" t="s">
        <v>41</v>
      </c>
      <c r="D7" s="114" t="s">
        <v>27</v>
      </c>
      <c r="E7" s="29" t="s">
        <v>14</v>
      </c>
      <c r="F7" s="95">
        <v>6</v>
      </c>
      <c r="G7" s="30"/>
      <c r="H7" s="30"/>
      <c r="I7" s="55"/>
      <c r="J7" s="56">
        <f t="shared" si="0"/>
        <v>0</v>
      </c>
    </row>
    <row r="8" spans="1:11">
      <c r="A8" s="53"/>
      <c r="B8" s="54" t="s">
        <v>26</v>
      </c>
      <c r="C8" s="167" t="s">
        <v>42</v>
      </c>
      <c r="D8" s="114" t="s">
        <v>46</v>
      </c>
      <c r="E8" s="98" t="s">
        <v>43</v>
      </c>
      <c r="F8" s="95">
        <v>4</v>
      </c>
      <c r="G8" s="99"/>
      <c r="H8" s="99"/>
      <c r="I8" s="58"/>
      <c r="J8" s="59">
        <f t="shared" si="0"/>
        <v>0</v>
      </c>
    </row>
    <row r="9" spans="1:11" ht="28.5">
      <c r="A9" s="53"/>
      <c r="B9" s="54" t="s">
        <v>40</v>
      </c>
      <c r="C9" s="167" t="s">
        <v>44</v>
      </c>
      <c r="D9" s="114" t="s">
        <v>45</v>
      </c>
      <c r="E9" s="100" t="s">
        <v>8</v>
      </c>
      <c r="F9" s="95">
        <v>30</v>
      </c>
      <c r="G9" s="101"/>
      <c r="H9" s="101"/>
      <c r="I9" s="58"/>
      <c r="J9" s="59">
        <f t="shared" si="0"/>
        <v>0</v>
      </c>
    </row>
    <row r="10" spans="1:11">
      <c r="A10" s="53"/>
      <c r="B10" s="54" t="s">
        <v>49</v>
      </c>
      <c r="C10" s="167" t="s">
        <v>47</v>
      </c>
      <c r="D10" s="114" t="s">
        <v>48</v>
      </c>
      <c r="E10" s="102" t="s">
        <v>39</v>
      </c>
      <c r="F10" s="95">
        <v>6</v>
      </c>
      <c r="G10" s="103"/>
      <c r="H10" s="103"/>
      <c r="I10" s="58"/>
      <c r="J10" s="59">
        <f t="shared" si="0"/>
        <v>0</v>
      </c>
    </row>
    <row r="11" spans="1:11" ht="28.5">
      <c r="A11" s="53"/>
      <c r="B11" s="54" t="s">
        <v>50</v>
      </c>
      <c r="C11" s="167" t="s">
        <v>51</v>
      </c>
      <c r="D11" s="114" t="s">
        <v>94</v>
      </c>
      <c r="E11" s="104" t="s">
        <v>39</v>
      </c>
      <c r="F11" s="95">
        <v>6</v>
      </c>
      <c r="G11" s="105"/>
      <c r="H11" s="105"/>
      <c r="I11" s="58"/>
      <c r="J11" s="59">
        <f t="shared" si="0"/>
        <v>0</v>
      </c>
    </row>
    <row r="12" spans="1:11">
      <c r="A12" s="53"/>
      <c r="B12" s="54" t="s">
        <v>95</v>
      </c>
      <c r="C12" s="171" t="s">
        <v>97</v>
      </c>
      <c r="D12" s="170" t="s">
        <v>98</v>
      </c>
      <c r="E12" s="184" t="s">
        <v>14</v>
      </c>
      <c r="F12" s="185">
        <v>90</v>
      </c>
      <c r="G12" s="182"/>
      <c r="H12" s="182"/>
      <c r="I12" s="182"/>
      <c r="J12" s="59">
        <f t="shared" ref="J12:J13" si="1">I12*F12</f>
        <v>0</v>
      </c>
    </row>
    <row r="13" spans="1:11">
      <c r="A13" s="53"/>
      <c r="B13" s="54" t="s">
        <v>96</v>
      </c>
      <c r="C13" s="171" t="s">
        <v>99</v>
      </c>
      <c r="D13" s="170" t="s">
        <v>100</v>
      </c>
      <c r="E13" s="184" t="s">
        <v>8</v>
      </c>
      <c r="F13" s="185">
        <v>80</v>
      </c>
      <c r="G13" s="182"/>
      <c r="H13" s="182"/>
      <c r="I13" s="58"/>
      <c r="J13" s="59">
        <f t="shared" si="1"/>
        <v>0</v>
      </c>
    </row>
    <row r="14" spans="1:11">
      <c r="A14" s="53"/>
      <c r="B14" s="54"/>
      <c r="C14" s="167"/>
      <c r="D14" s="114"/>
      <c r="E14" s="131"/>
      <c r="F14" s="95"/>
      <c r="G14" s="132"/>
      <c r="H14" s="132"/>
      <c r="I14" s="58"/>
      <c r="J14" s="59"/>
    </row>
    <row r="15" spans="1:11" ht="30" customHeight="1">
      <c r="A15" s="60"/>
      <c r="B15" s="61"/>
      <c r="C15" s="62"/>
      <c r="D15" s="115"/>
      <c r="E15" s="62"/>
      <c r="F15" s="94"/>
      <c r="G15" s="63"/>
      <c r="H15" s="63"/>
      <c r="I15" s="64" t="s">
        <v>34</v>
      </c>
      <c r="J15" s="65">
        <f>SUM(J5:J13)</f>
        <v>0</v>
      </c>
    </row>
    <row r="16" spans="1:11">
      <c r="A16" s="60"/>
      <c r="B16" s="61"/>
      <c r="C16" s="62"/>
      <c r="D16" s="115"/>
      <c r="E16" s="62"/>
      <c r="F16" s="94"/>
      <c r="G16" s="63"/>
      <c r="H16" s="63"/>
      <c r="I16" s="67"/>
      <c r="J16" s="109"/>
    </row>
    <row r="17" spans="1:10">
      <c r="A17" s="66">
        <v>2</v>
      </c>
      <c r="B17" s="67"/>
      <c r="C17" s="68"/>
      <c r="D17" s="116" t="s">
        <v>53</v>
      </c>
      <c r="E17" s="69"/>
      <c r="F17" s="70"/>
      <c r="G17" s="71"/>
      <c r="H17" s="71"/>
      <c r="I17" s="72"/>
      <c r="J17" s="73"/>
    </row>
    <row r="18" spans="1:10">
      <c r="A18" s="66"/>
      <c r="B18" s="67"/>
      <c r="C18" s="68"/>
      <c r="D18" s="116"/>
      <c r="E18" s="69"/>
      <c r="F18" s="70"/>
      <c r="G18" s="71"/>
      <c r="H18" s="71"/>
      <c r="I18" s="72"/>
      <c r="J18" s="73"/>
    </row>
    <row r="19" spans="1:10" s="77" customFormat="1" ht="28.5">
      <c r="A19" s="74"/>
      <c r="B19" s="75" t="s">
        <v>9</v>
      </c>
      <c r="C19" s="120" t="s">
        <v>54</v>
      </c>
      <c r="D19" s="114" t="s">
        <v>56</v>
      </c>
      <c r="E19" s="120" t="s">
        <v>39</v>
      </c>
      <c r="F19" s="95">
        <v>900</v>
      </c>
      <c r="G19" s="121"/>
      <c r="H19" s="121"/>
      <c r="I19" s="55"/>
      <c r="J19" s="76">
        <f>I19*F19</f>
        <v>0</v>
      </c>
    </row>
    <row r="20" spans="1:10" s="77" customFormat="1" ht="28.5">
      <c r="A20" s="74"/>
      <c r="B20" s="75" t="s">
        <v>29</v>
      </c>
      <c r="C20" s="167" t="s">
        <v>55</v>
      </c>
      <c r="D20" s="124" t="s">
        <v>57</v>
      </c>
      <c r="E20" s="122" t="s">
        <v>39</v>
      </c>
      <c r="F20" s="95">
        <v>30</v>
      </c>
      <c r="G20" s="123"/>
      <c r="H20" s="123"/>
      <c r="I20" s="55"/>
      <c r="J20" s="76">
        <f>I20*F20</f>
        <v>0</v>
      </c>
    </row>
    <row r="21" spans="1:10" s="78" customFormat="1">
      <c r="A21" s="74"/>
      <c r="B21" s="75" t="s">
        <v>30</v>
      </c>
      <c r="C21" s="167" t="s">
        <v>58</v>
      </c>
      <c r="D21" s="127" t="s">
        <v>60</v>
      </c>
      <c r="E21" s="125" t="s">
        <v>43</v>
      </c>
      <c r="F21" s="95">
        <v>8</v>
      </c>
      <c r="G21" s="126"/>
      <c r="H21" s="126"/>
      <c r="I21" s="55"/>
      <c r="J21" s="76">
        <f t="shared" ref="J21" si="2">I21*F21</f>
        <v>0</v>
      </c>
    </row>
    <row r="22" spans="1:10" s="78" customFormat="1" ht="28.5">
      <c r="A22" s="74"/>
      <c r="B22" s="75" t="s">
        <v>31</v>
      </c>
      <c r="C22" s="167" t="s">
        <v>58</v>
      </c>
      <c r="D22" s="127" t="s">
        <v>61</v>
      </c>
      <c r="E22" s="125" t="s">
        <v>43</v>
      </c>
      <c r="F22" s="95">
        <v>1</v>
      </c>
      <c r="G22" s="126"/>
      <c r="H22" s="126"/>
      <c r="I22" s="55"/>
      <c r="J22" s="76">
        <f t="shared" ref="J22" si="3">I22*F22</f>
        <v>0</v>
      </c>
    </row>
    <row r="23" spans="1:10" s="78" customFormat="1" ht="42.75">
      <c r="A23" s="74"/>
      <c r="B23" s="75" t="s">
        <v>32</v>
      </c>
      <c r="C23" s="167" t="s">
        <v>62</v>
      </c>
      <c r="D23" s="130" t="s">
        <v>63</v>
      </c>
      <c r="E23" s="128" t="s">
        <v>43</v>
      </c>
      <c r="F23" s="95">
        <v>2</v>
      </c>
      <c r="G23" s="129"/>
      <c r="H23" s="129"/>
      <c r="I23" s="55"/>
      <c r="J23" s="76">
        <f t="shared" ref="J23:J30" si="4">I23*F23</f>
        <v>0</v>
      </c>
    </row>
    <row r="24" spans="1:10" s="77" customFormat="1" ht="42.75">
      <c r="A24" s="74"/>
      <c r="B24" s="75" t="s">
        <v>33</v>
      </c>
      <c r="C24" s="167" t="s">
        <v>64</v>
      </c>
      <c r="D24" s="133" t="s">
        <v>65</v>
      </c>
      <c r="E24" s="131" t="s">
        <v>43</v>
      </c>
      <c r="F24" s="95">
        <v>1</v>
      </c>
      <c r="G24" s="132"/>
      <c r="H24" s="132"/>
      <c r="I24" s="55"/>
      <c r="J24" s="76">
        <f t="shared" ref="J24" si="5">I24*F24</f>
        <v>0</v>
      </c>
    </row>
    <row r="25" spans="1:10" s="77" customFormat="1" ht="28.5">
      <c r="A25" s="74"/>
      <c r="B25" s="75" t="s">
        <v>36</v>
      </c>
      <c r="C25" s="167" t="s">
        <v>66</v>
      </c>
      <c r="D25" s="133" t="s">
        <v>67</v>
      </c>
      <c r="E25" s="131" t="s">
        <v>14</v>
      </c>
      <c r="F25" s="95">
        <v>300</v>
      </c>
      <c r="G25" s="132"/>
      <c r="H25" s="132"/>
      <c r="I25" s="55"/>
      <c r="J25" s="76">
        <f>I25*F25</f>
        <v>0</v>
      </c>
    </row>
    <row r="26" spans="1:10" s="77" customFormat="1" ht="28.5">
      <c r="A26" s="74"/>
      <c r="B26" s="75" t="s">
        <v>37</v>
      </c>
      <c r="C26" s="171" t="s">
        <v>71</v>
      </c>
      <c r="D26" s="170" t="s">
        <v>72</v>
      </c>
      <c r="E26" s="184" t="s">
        <v>8</v>
      </c>
      <c r="F26" s="185">
        <v>90</v>
      </c>
      <c r="G26" s="182"/>
      <c r="H26" s="182"/>
      <c r="I26" s="55"/>
      <c r="J26" s="76">
        <f>I26*F26</f>
        <v>0</v>
      </c>
    </row>
    <row r="27" spans="1:10" s="77" customFormat="1">
      <c r="A27" s="74"/>
      <c r="B27" s="75" t="s">
        <v>38</v>
      </c>
      <c r="C27" s="167" t="s">
        <v>68</v>
      </c>
      <c r="D27" s="133" t="s">
        <v>69</v>
      </c>
      <c r="E27" s="131" t="s">
        <v>39</v>
      </c>
      <c r="F27" s="95">
        <v>45</v>
      </c>
      <c r="G27" s="132"/>
      <c r="H27" s="132"/>
      <c r="I27" s="55"/>
      <c r="J27" s="76">
        <f>I27*F27</f>
        <v>0</v>
      </c>
    </row>
    <row r="28" spans="1:10" s="77" customFormat="1">
      <c r="A28" s="74"/>
      <c r="B28" s="75" t="s">
        <v>59</v>
      </c>
      <c r="C28" s="167" t="s">
        <v>70</v>
      </c>
      <c r="D28" s="133" t="s">
        <v>82</v>
      </c>
      <c r="E28" s="131" t="s">
        <v>39</v>
      </c>
      <c r="F28" s="95">
        <v>32</v>
      </c>
      <c r="G28" s="132"/>
      <c r="H28" s="132"/>
      <c r="I28" s="55"/>
      <c r="J28" s="76">
        <f>I28*F28</f>
        <v>0</v>
      </c>
    </row>
    <row r="29" spans="1:10" s="77" customFormat="1" ht="28.5">
      <c r="A29" s="74"/>
      <c r="B29" s="75" t="s">
        <v>73</v>
      </c>
      <c r="C29" s="167" t="s">
        <v>78</v>
      </c>
      <c r="D29" s="163" t="s">
        <v>79</v>
      </c>
      <c r="E29" s="161" t="s">
        <v>39</v>
      </c>
      <c r="F29" s="95">
        <v>40</v>
      </c>
      <c r="G29" s="162"/>
      <c r="H29" s="162"/>
      <c r="I29" s="55"/>
      <c r="J29" s="76">
        <f>I29*F29</f>
        <v>0</v>
      </c>
    </row>
    <row r="30" spans="1:10" s="77" customFormat="1" ht="28.5">
      <c r="A30" s="74"/>
      <c r="B30" s="75" t="s">
        <v>74</v>
      </c>
      <c r="C30" s="167" t="s">
        <v>80</v>
      </c>
      <c r="D30" s="166" t="s">
        <v>81</v>
      </c>
      <c r="E30" s="164" t="s">
        <v>8</v>
      </c>
      <c r="F30" s="95">
        <v>80</v>
      </c>
      <c r="G30" s="165"/>
      <c r="H30" s="165"/>
      <c r="I30" s="55"/>
      <c r="J30" s="76">
        <f t="shared" si="4"/>
        <v>0</v>
      </c>
    </row>
    <row r="31" spans="1:10" s="77" customFormat="1">
      <c r="A31" s="74"/>
      <c r="B31" s="75" t="s">
        <v>75</v>
      </c>
      <c r="C31" s="167" t="s">
        <v>83</v>
      </c>
      <c r="D31" s="169" t="s">
        <v>84</v>
      </c>
      <c r="E31" s="167" t="s">
        <v>39</v>
      </c>
      <c r="F31" s="95">
        <v>40</v>
      </c>
      <c r="G31" s="168"/>
      <c r="H31" s="168"/>
      <c r="I31" s="55"/>
      <c r="J31" s="76">
        <f>I31*F31</f>
        <v>0</v>
      </c>
    </row>
    <row r="32" spans="1:10" s="77" customFormat="1">
      <c r="A32" s="74"/>
      <c r="B32" s="75" t="s">
        <v>76</v>
      </c>
      <c r="C32" s="172" t="s">
        <v>85</v>
      </c>
      <c r="D32" s="175" t="s">
        <v>86</v>
      </c>
      <c r="E32" s="173" t="s">
        <v>14</v>
      </c>
      <c r="F32" s="95">
        <v>28</v>
      </c>
      <c r="G32" s="174"/>
      <c r="H32" s="174"/>
      <c r="I32" s="55"/>
      <c r="J32" s="76">
        <f>I32*F32</f>
        <v>0</v>
      </c>
    </row>
    <row r="33" spans="1:11" s="77" customFormat="1" ht="42.75">
      <c r="A33" s="74"/>
      <c r="B33" s="75" t="s">
        <v>77</v>
      </c>
      <c r="C33" s="176" t="s">
        <v>90</v>
      </c>
      <c r="D33" s="179" t="s">
        <v>91</v>
      </c>
      <c r="E33" s="177" t="s">
        <v>39</v>
      </c>
      <c r="F33" s="95">
        <v>10</v>
      </c>
      <c r="G33" s="178"/>
      <c r="H33" s="178"/>
      <c r="I33" s="55"/>
      <c r="J33" s="76">
        <f>I33*F33</f>
        <v>0</v>
      </c>
    </row>
    <row r="34" spans="1:11" s="77" customFormat="1" ht="28.5">
      <c r="A34" s="74"/>
      <c r="B34" s="75" t="s">
        <v>105</v>
      </c>
      <c r="C34" s="180" t="s">
        <v>92</v>
      </c>
      <c r="D34" s="183" t="s">
        <v>93</v>
      </c>
      <c r="E34" s="181" t="s">
        <v>39</v>
      </c>
      <c r="F34" s="95">
        <v>10</v>
      </c>
      <c r="G34" s="182"/>
      <c r="H34" s="182"/>
      <c r="I34" s="55"/>
      <c r="J34" s="76">
        <f>I34*F34</f>
        <v>0</v>
      </c>
    </row>
    <row r="35" spans="1:11" s="77" customFormat="1">
      <c r="A35" s="74"/>
      <c r="B35" s="75"/>
      <c r="C35" s="167"/>
      <c r="D35" s="133"/>
      <c r="E35" s="131"/>
      <c r="F35" s="95"/>
      <c r="G35" s="132"/>
      <c r="H35" s="132"/>
      <c r="I35" s="55"/>
      <c r="J35" s="76"/>
    </row>
    <row r="36" spans="1:11" s="77" customFormat="1" ht="30" customHeight="1">
      <c r="A36" s="74"/>
      <c r="B36" s="75"/>
      <c r="C36" s="79"/>
      <c r="D36" s="117"/>
      <c r="E36" s="79"/>
      <c r="F36" s="95"/>
      <c r="G36" s="80"/>
      <c r="H36" s="80"/>
      <c r="I36" s="67" t="s">
        <v>35</v>
      </c>
      <c r="J36" s="81">
        <f>SUM(J19:J34)</f>
        <v>0</v>
      </c>
    </row>
    <row r="37" spans="1:11" s="77" customFormat="1" ht="15.75" thickBot="1">
      <c r="A37" s="82"/>
      <c r="B37" s="75"/>
      <c r="C37" s="83"/>
      <c r="D37" s="118"/>
      <c r="E37" s="84"/>
      <c r="F37" s="85"/>
      <c r="G37" s="86"/>
      <c r="H37" s="86"/>
      <c r="I37" s="67"/>
      <c r="J37" s="76"/>
      <c r="K37" s="87"/>
    </row>
    <row r="38" spans="1:11" s="142" customFormat="1" ht="30" customHeight="1">
      <c r="A38" s="135"/>
      <c r="B38" s="136"/>
      <c r="C38" s="137"/>
      <c r="D38" s="134" t="s">
        <v>23</v>
      </c>
      <c r="E38" s="138"/>
      <c r="F38" s="139"/>
      <c r="G38" s="140"/>
      <c r="H38" s="140"/>
      <c r="I38" s="140"/>
      <c r="J38" s="141">
        <f>SUM(J36,J15)</f>
        <v>0</v>
      </c>
    </row>
    <row r="39" spans="1:11" s="151" customFormat="1" ht="30" customHeight="1">
      <c r="A39" s="143"/>
      <c r="B39" s="144"/>
      <c r="C39" s="145"/>
      <c r="D39" s="146" t="s">
        <v>17</v>
      </c>
      <c r="E39" s="147"/>
      <c r="F39" s="148"/>
      <c r="G39" s="149"/>
      <c r="H39" s="149"/>
      <c r="I39" s="149"/>
      <c r="J39" s="150">
        <f>J38*0.3</f>
        <v>0</v>
      </c>
    </row>
    <row r="40" spans="1:11" s="160" customFormat="1" ht="30" customHeight="1" thickBot="1">
      <c r="A40" s="152"/>
      <c r="B40" s="153"/>
      <c r="C40" s="154"/>
      <c r="D40" s="155" t="s">
        <v>18</v>
      </c>
      <c r="E40" s="156"/>
      <c r="F40" s="157"/>
      <c r="G40" s="158"/>
      <c r="H40" s="158"/>
      <c r="I40" s="158"/>
      <c r="J40" s="159">
        <f>SUM(J38:J39)</f>
        <v>0</v>
      </c>
    </row>
    <row r="41" spans="1:11">
      <c r="J41" s="93"/>
    </row>
  </sheetData>
  <phoneticPr fontId="0" type="noConversion"/>
  <printOptions horizontalCentered="1" gridLines="1"/>
  <pageMargins left="0.19685039370078741" right="0.39370078740157483" top="1.4960629921259843" bottom="0.62992125984251968" header="0.78740157480314965" footer="0.39370078740157483"/>
  <pageSetup paperSize="9" scale="82" orientation="landscape" horizontalDpi="4294967295" verticalDpi="300" r:id="rId1"/>
  <headerFooter>
    <oddHeader xml:space="preserve">&amp;LFUNDAÇÃO FLORESTAL
DIRETORIA ADMINISTRATIVA E FINANCEIRA
SETOR DE ENGENHARIA E INFRAESTRUTURA&amp;CPARQUE ESTADUAL CARLOS BOTELHO
NÚCLEO SETE BARRAS
ESTAÇÃO DE TRATAMENTO DE ESGOTO&amp;RRELAÇÃO DE SERVIÇOS
Fonte:CPOS 169
Data Base Março/2017
</oddHead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Cronograma</vt:lpstr>
      <vt:lpstr>Trat. Esgoto</vt:lpstr>
      <vt:lpstr>Cronograma!Area_de_impressao</vt:lpstr>
      <vt:lpstr>'Trat. Esgoto'!Area_de_impressao</vt:lpstr>
      <vt:lpstr>'Trat. Esgoto'!Titulos_de_impressao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DPP</dc:creator>
  <cp:lastModifiedBy>Silvia Regina de Jesus</cp:lastModifiedBy>
  <cp:lastPrinted>2017-05-30T13:53:34Z</cp:lastPrinted>
  <dcterms:created xsi:type="dcterms:W3CDTF">1998-09-21T12:27:11Z</dcterms:created>
  <dcterms:modified xsi:type="dcterms:W3CDTF">2017-07-06T14:37:25Z</dcterms:modified>
</cp:coreProperties>
</file>