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90" yWindow="90" windowWidth="10740" windowHeight="7770" tabRatio="883" activeTab="17"/>
  </bookViews>
  <sheets>
    <sheet name="cronog" sheetId="1" r:id="rId1"/>
    <sheet name="as built" sheetId="2" r:id="rId2"/>
    <sheet name="inicio" sheetId="3" r:id="rId3"/>
    <sheet name="ETE" sheetId="4" r:id="rId4"/>
    <sheet name="cronog Betari" sheetId="5" r:id="rId5"/>
    <sheet name="SanBetari" sheetId="6" r:id="rId6"/>
    <sheet name="cronog Quiosq" sheetId="7" r:id="rId7"/>
    <sheet name="SanQuiosq" sheetId="8" r:id="rId8"/>
    <sheet name="cronog Piscinas" sheetId="9" r:id="rId9"/>
    <sheet name="SanPiscinas" sheetId="10" r:id="rId10"/>
    <sheet name="cronog Pesquisa" sheetId="11" r:id="rId11"/>
    <sheet name="CasaPesquisa" sheetId="12" r:id="rId12"/>
    <sheet name="cronog Tecnicos" sheetId="13" r:id="rId13"/>
    <sheet name="CasaTecnicos" sheetId="14" r:id="rId14"/>
    <sheet name="cronog Recepcao" sheetId="15" r:id="rId15"/>
    <sheet name="CasaRecepção" sheetId="16" r:id="rId16"/>
    <sheet name="cronog Alojamento" sheetId="17" r:id="rId17"/>
    <sheet name="Alojamento" sheetId="18" r:id="rId18"/>
    <sheet name="Plan1" sheetId="19" r:id="rId19"/>
  </sheets>
  <definedNames>
    <definedName name="_xlnm.Print_Area" localSheetId="17">'Alojamento'!$A$1:$K$72</definedName>
    <definedName name="_xlnm.Print_Area" localSheetId="1">'as built'!$A$1:$J$17</definedName>
    <definedName name="_xlnm.Print_Area" localSheetId="11">'CasaPesquisa'!$A$1:$K$92</definedName>
    <definedName name="_xlnm.Print_Area" localSheetId="15">'CasaRecepção'!$A$1:$K$79</definedName>
    <definedName name="_xlnm.Print_Area" localSheetId="13">'CasaTecnicos'!$A$1:$K$83</definedName>
    <definedName name="_xlnm.Print_Area" localSheetId="0">'cronog'!$A$1:$W$25</definedName>
    <definedName name="_xlnm.Print_Area" localSheetId="16">'cronog Alojamento'!$A$1:$K$17</definedName>
    <definedName name="_xlnm.Print_Area" localSheetId="4">'cronog Betari'!$A$1:$K$21</definedName>
    <definedName name="_xlnm.Print_Area" localSheetId="10">'cronog Pesquisa'!$A$1:$K$25</definedName>
    <definedName name="_xlnm.Print_Area" localSheetId="8">'cronog Piscinas'!$A$1:$K$21</definedName>
    <definedName name="_xlnm.Print_Area" localSheetId="6">'cronog Quiosq'!$A$1:$K$21</definedName>
    <definedName name="_xlnm.Print_Area" localSheetId="14">'cronog Recepcao'!$A$1:$K$23</definedName>
    <definedName name="_xlnm.Print_Area" localSheetId="12">'cronog Tecnicos'!$A$1:$K$25</definedName>
    <definedName name="_xlnm.Print_Area" localSheetId="3">'ETE'!$A$1:$J$20</definedName>
    <definedName name="_xlnm.Print_Area" localSheetId="2">'inicio'!$A$1:$J$32</definedName>
    <definedName name="_xlnm.Print_Area" localSheetId="5">'SanBetari'!$A$1:$K$118</definedName>
    <definedName name="_xlnm.Print_Area" localSheetId="9">'SanPiscinas'!$A$1:$K$118</definedName>
    <definedName name="_xlnm.Print_Area" localSheetId="7">'SanQuiosq'!$A$1:$K$118</definedName>
    <definedName name="_xlnm.Print_Titles" localSheetId="17">'Alojamento'!$1:$2</definedName>
    <definedName name="_xlnm.Print_Titles" localSheetId="1">'as built'!$1:$1</definedName>
    <definedName name="_xlnm.Print_Titles" localSheetId="11">'CasaPesquisa'!$1:$2</definedName>
    <definedName name="_xlnm.Print_Titles" localSheetId="15">'CasaRecepção'!$1:$2</definedName>
    <definedName name="_xlnm.Print_Titles" localSheetId="13">'CasaTecnicos'!$1:$2</definedName>
    <definedName name="_xlnm.Print_Titles" localSheetId="0">'cronog'!$1:$2</definedName>
    <definedName name="_xlnm.Print_Titles" localSheetId="16">'cronog Alojamento'!$1:$2</definedName>
    <definedName name="_xlnm.Print_Titles" localSheetId="4">'cronog Betari'!$1:$2</definedName>
    <definedName name="_xlnm.Print_Titles" localSheetId="10">'cronog Pesquisa'!$1:$2</definedName>
    <definedName name="_xlnm.Print_Titles" localSheetId="8">'cronog Piscinas'!$1:$2</definedName>
    <definedName name="_xlnm.Print_Titles" localSheetId="6">'cronog Quiosq'!$1:$2</definedName>
    <definedName name="_xlnm.Print_Titles" localSheetId="14">'cronog Recepcao'!$1:$2</definedName>
    <definedName name="_xlnm.Print_Titles" localSheetId="12">'cronog Tecnicos'!$1:$2</definedName>
    <definedName name="_xlnm.Print_Titles" localSheetId="3">'ETE'!$1:$1</definedName>
    <definedName name="_xlnm.Print_Titles" localSheetId="2">'inicio'!$1:$1</definedName>
    <definedName name="_xlnm.Print_Titles" localSheetId="5">'SanBetari'!$1:$1</definedName>
    <definedName name="_xlnm.Print_Titles" localSheetId="9">'SanPiscinas'!$1:$1</definedName>
    <definedName name="_xlnm.Print_Titles" localSheetId="7">'SanQuiosq'!$1:$1</definedName>
  </definedNames>
  <calcPr fullCalcOnLoad="1"/>
</workbook>
</file>

<file path=xl/sharedStrings.xml><?xml version="1.0" encoding="utf-8"?>
<sst xmlns="http://schemas.openxmlformats.org/spreadsheetml/2006/main" count="1947" uniqueCount="479">
  <si>
    <t>ITEM</t>
  </si>
  <si>
    <t>SUB-ITEM</t>
  </si>
  <si>
    <t>UN.</t>
  </si>
  <si>
    <t>QUANT.</t>
  </si>
  <si>
    <t>1.1</t>
  </si>
  <si>
    <t>m²</t>
  </si>
  <si>
    <t>3.1</t>
  </si>
  <si>
    <t>m³</t>
  </si>
  <si>
    <t>5.1</t>
  </si>
  <si>
    <t>5.2</t>
  </si>
  <si>
    <t>un</t>
  </si>
  <si>
    <t>m</t>
  </si>
  <si>
    <t>6.1</t>
  </si>
  <si>
    <t>LIMPEZA FINAL DA OBRA</t>
  </si>
  <si>
    <t>P.U.MAT.</t>
  </si>
  <si>
    <t>P.U.M.O.</t>
  </si>
  <si>
    <t>2.1</t>
  </si>
  <si>
    <t>2.2</t>
  </si>
  <si>
    <t>2.3</t>
  </si>
  <si>
    <t>1.3</t>
  </si>
  <si>
    <t>1.2</t>
  </si>
  <si>
    <t>TOTAL</t>
  </si>
  <si>
    <t>mês 1</t>
  </si>
  <si>
    <t>mês 2</t>
  </si>
  <si>
    <t>mês 3</t>
  </si>
  <si>
    <t>mês 4</t>
  </si>
  <si>
    <t>Custo por etapa</t>
  </si>
  <si>
    <t>P.TOTAL</t>
  </si>
  <si>
    <t>4.1</t>
  </si>
  <si>
    <t>TOTAL + BDI</t>
  </si>
  <si>
    <t>3.2</t>
  </si>
  <si>
    <t>4.2</t>
  </si>
  <si>
    <t>3.4</t>
  </si>
  <si>
    <t>1.4</t>
  </si>
  <si>
    <t>1.6</t>
  </si>
  <si>
    <t>DISCRIMINAÇÃO</t>
  </si>
  <si>
    <t>P.SERV.</t>
  </si>
  <si>
    <t>1.7</t>
  </si>
  <si>
    <t>1.8</t>
  </si>
  <si>
    <t>2.4</t>
  </si>
  <si>
    <t>1.5</t>
  </si>
  <si>
    <t>cj</t>
  </si>
  <si>
    <t>hora</t>
  </si>
  <si>
    <t>Mão-de-Obra de carpintaria - carpinteiros</t>
  </si>
  <si>
    <t>Mão-de-Obra de carpintaria - ajudantes</t>
  </si>
  <si>
    <t>2.5</t>
  </si>
  <si>
    <t>2.6</t>
  </si>
  <si>
    <t>2.7</t>
  </si>
  <si>
    <t>Pintura em paredes</t>
  </si>
  <si>
    <t>Limpeza Final da obra</t>
  </si>
  <si>
    <t>4.3</t>
  </si>
  <si>
    <t>Líquido base para preparo da superfície em tinta latéx</t>
  </si>
  <si>
    <t>Pintura, duas demãos com tinta latex acrílica, anti-mofo, para parede interna, em duas demãos, cor branca</t>
  </si>
  <si>
    <t>Meses</t>
  </si>
  <si>
    <t>Etapas</t>
  </si>
  <si>
    <t>TOTAL R$ + BDI</t>
  </si>
  <si>
    <t>Mão-de-Obra para estruturas e peças de madeira</t>
  </si>
  <si>
    <t>4.4</t>
  </si>
  <si>
    <t>PISOS, RODAPÉS, PEITORIL E SOLEIRAS</t>
  </si>
  <si>
    <r>
      <rPr>
        <b/>
        <sz val="10"/>
        <rFont val="Arial"/>
        <family val="2"/>
      </rPr>
      <t xml:space="preserve">Barrado em pedra miracema </t>
    </r>
    <r>
      <rPr>
        <sz val="10"/>
        <rFont val="Arial"/>
        <family val="2"/>
      </rPr>
      <t xml:space="preserve">, tamanho da peça 11,5 x 23 cm com 1,5 cm de espessura, ao redor de toda edificação (área externa) </t>
    </r>
    <r>
      <rPr>
        <b/>
        <sz val="10"/>
        <rFont val="Arial"/>
        <family val="2"/>
      </rPr>
      <t xml:space="preserve">altura de 3 fiadas, </t>
    </r>
    <r>
      <rPr>
        <sz val="10"/>
        <rFont val="Arial"/>
        <family val="2"/>
      </rPr>
      <t>assentados com argamassa de cimento e areia e rejuntamento de nata de cimento.</t>
    </r>
  </si>
  <si>
    <t>COBERTURA</t>
  </si>
  <si>
    <t> 190309</t>
  </si>
  <si>
    <t> 160212</t>
  </si>
  <si>
    <t> 440309</t>
  </si>
  <si>
    <t> 442028</t>
  </si>
  <si>
    <t> 440313</t>
  </si>
  <si>
    <t> 440318</t>
  </si>
  <si>
    <t> 331003</t>
  </si>
  <si>
    <t> 330501</t>
  </si>
  <si>
    <t> 550107</t>
  </si>
  <si>
    <t>Limpeza complementar e especial de peças e aparelhos sanitários</t>
  </si>
  <si>
    <t>Limpeza complementar e especial de pisos, com produtos químicos</t>
  </si>
  <si>
    <t>Limpeza de especial de  vidros</t>
  </si>
  <si>
    <t> 220102</t>
  </si>
  <si>
    <t>FERRAGENS / ACESSÓRIOS</t>
  </si>
  <si>
    <t>s/cod</t>
  </si>
  <si>
    <t>s/cod.</t>
  </si>
  <si>
    <t>PINTURA</t>
  </si>
  <si>
    <t xml:space="preserve">                                      </t>
  </si>
  <si>
    <t> 330376</t>
  </si>
  <si>
    <r>
      <t xml:space="preserve">Pintura com Hidrorrepelente </t>
    </r>
    <r>
      <rPr>
        <sz val="10"/>
        <rFont val="Arial"/>
        <family val="2"/>
      </rPr>
      <t xml:space="preserve"> incolor fosco a base de água, para superficie de</t>
    </r>
    <r>
      <rPr>
        <b/>
        <sz val="10"/>
        <rFont val="Arial"/>
        <family val="2"/>
      </rPr>
      <t xml:space="preserve"> tijolo de barro aparente</t>
    </r>
    <r>
      <rPr>
        <sz val="10"/>
        <rFont val="Arial"/>
        <family val="2"/>
      </rPr>
      <t xml:space="preserve"> duas demãos.</t>
    </r>
  </si>
  <si>
    <t>s/cód</t>
  </si>
  <si>
    <t>R$</t>
  </si>
  <si>
    <t> 350306</t>
  </si>
  <si>
    <t>Pilar de madeira PM2 diâmetro 25cm comprimento 3.50m</t>
  </si>
  <si>
    <t>Pilar de madeira PM1 diâmetro 25cm comprimento 2,90m</t>
  </si>
  <si>
    <t>Terça de madeira VM1 diâmetro 20cm comprimento 6,00m</t>
  </si>
  <si>
    <t>Caibro de madeira C1 seção 5x7cm comprimento 5,00 m</t>
  </si>
  <si>
    <t xml:space="preserve">Ripa serrada 5x2,5cm </t>
  </si>
  <si>
    <t>Telha de Barro tipo Romana</t>
  </si>
  <si>
    <t>Emboçamento de beiral lateral, telha tipo capa</t>
  </si>
  <si>
    <t>Arquitetura</t>
  </si>
  <si>
    <t>Demolição manual de revestimento cerâmico, incluindo a base (azulejo)</t>
  </si>
  <si>
    <t>Revestimento em placa cerâmica esmaltada para paredes de 20 x 20 cm, assentado com argamassa AC-I colante industrializada</t>
  </si>
  <si>
    <t> 041908</t>
  </si>
  <si>
    <t>Remoção de quadro de distribuição ou caixa de passagem</t>
  </si>
  <si>
    <t>Hidráulica</t>
  </si>
  <si>
    <t>Reservatório de fibra de vidro - capacidade de 1.000 litros com tampa, flanges e tubulação de 32mm e 25mm incluso torneira de bóia e extravasor</t>
  </si>
  <si>
    <t>Código</t>
  </si>
  <si>
    <t>s/ cód</t>
  </si>
  <si>
    <t> 040202</t>
  </si>
  <si>
    <t>Retirada de peças lineares em madeira com seção até 60 cm²</t>
  </si>
  <si>
    <t>Limpeza da Obra</t>
  </si>
  <si>
    <t>Limpeza final da obra</t>
  </si>
  <si>
    <t>Limpeza complementar com hidrojateamento</t>
  </si>
  <si>
    <t>Limpeza complementar e especial de piso com produtos químicos</t>
  </si>
  <si>
    <t>Elétrica</t>
  </si>
  <si>
    <t> 390204</t>
  </si>
  <si>
    <t>Cabo de cobre de 10 mm², isolamento 750 V - isolação em PVC 70°C</t>
  </si>
  <si>
    <t> 390216</t>
  </si>
  <si>
    <t>Cabo de cobre de 2,5 mm², isolamento 750 V - isolação em PVC 70°C</t>
  </si>
  <si>
    <t> 371380</t>
  </si>
  <si>
    <t>Mini-disjuntor termomagnético, unipolar 127/220 V, corrente de 10 A até 32 A</t>
  </si>
  <si>
    <t> 371385</t>
  </si>
  <si>
    <t>Mini-disjuntor termomagnético, bipolar 220/380 V, corrente de 40 A até 50 A</t>
  </si>
  <si>
    <t> 442024</t>
  </si>
  <si>
    <t>Sifão plástico com copo, rígido, de 1´ x 1 1/2´</t>
  </si>
  <si>
    <t> 220121</t>
  </si>
  <si>
    <t>Testeira em tábua aparelhada, com largura de até 20 cm</t>
  </si>
  <si>
    <t>Pintura em  madeira</t>
  </si>
  <si>
    <t>Pintura em Janelas, portas, batentes e guarnições internas com aplicação de "Stain"  impregnante tingido,  cor castanheira, três demãos a pincel.</t>
  </si>
  <si>
    <t xml:space="preserve">Pintura  para os forros e roda tetos  com aplicação de verniz incolor </t>
  </si>
  <si>
    <t>Pintura para paredes externas com aplicação de  "Stain"  impregnante tingido,  cor castanheira, três demãos a pincel.</t>
  </si>
  <si>
    <t> 031014</t>
  </si>
  <si>
    <t>Remoção de pintura em massa com lixamento</t>
  </si>
  <si>
    <t> 031010</t>
  </si>
  <si>
    <t>Remoção de pintura em superfícies de madeira e/ou metálicas com lixamento</t>
  </si>
  <si>
    <r>
      <rPr>
        <b/>
        <sz val="10"/>
        <rFont val="Arial"/>
        <family val="2"/>
      </rPr>
      <t>Piso em  pedra miracema</t>
    </r>
    <r>
      <rPr>
        <sz val="10"/>
        <rFont val="Arial"/>
        <family val="2"/>
      </rPr>
      <t xml:space="preserve">  , tamanho da peça 11,5 x 23 cm, espessura de 1,5 cm para revestimento da calçada com argamassa de cimento e areia e rejuntamento de nata de cimento.</t>
    </r>
  </si>
  <si>
    <t>Limpeza complementar com hidrojateamento das telhas</t>
  </si>
  <si>
    <t> 280102</t>
  </si>
  <si>
    <t>Ferragem completa com maçaneta tipo alavanca para porta externa com 1 folha</t>
  </si>
  <si>
    <t> 280104</t>
  </si>
  <si>
    <t>Ferragem completa com maçaneta tipo alavanca para porta interna com 1 folha</t>
  </si>
  <si>
    <t>4.1.1</t>
  </si>
  <si>
    <t>4.1.2</t>
  </si>
  <si>
    <t>4.1.3</t>
  </si>
  <si>
    <t>4.2.1</t>
  </si>
  <si>
    <t>4.2.2</t>
  </si>
  <si>
    <t>4.2.3</t>
  </si>
  <si>
    <t>4.2.4</t>
  </si>
  <si>
    <t>4.2.5</t>
  </si>
  <si>
    <t>4.2.6</t>
  </si>
  <si>
    <t> 330533</t>
  </si>
  <si>
    <t>Verniz incolor para superfície de madeira - paredes internas</t>
  </si>
  <si>
    <r>
      <t>Forro</t>
    </r>
    <r>
      <rPr>
        <sz val="10"/>
        <rFont val="Arial"/>
        <family val="2"/>
      </rPr>
      <t xml:space="preserve"> em tábuas aparelhadas macho/femea, para reparo Largura 100 mm e espessura 12 mm, em madeira de pinus tratado em autoclave com CCA</t>
    </r>
  </si>
  <si>
    <t xml:space="preserve">Código </t>
  </si>
  <si>
    <t>Reservatório</t>
  </si>
  <si>
    <t>Pintura em  madeira / tijolo aparente</t>
  </si>
  <si>
    <t>4.2.7</t>
  </si>
  <si>
    <t>Pintura  p/ estruturas de madeira aparente, ripas, caibros, terças, vigas, pilares, etc. em  "Stain" impregnante tingido,  cor castanheira, três demãos a pincel.</t>
  </si>
  <si>
    <t>Reservatório de fibra de vidro - capacidade de 320 litros com tampa, flanges e tubulação de 32mm e 25mm incluso torneira de bóia e extravasor</t>
  </si>
  <si>
    <r>
      <rPr>
        <b/>
        <sz val="10"/>
        <rFont val="Arial"/>
        <family val="2"/>
      </rPr>
      <t>Piso em  pedra miracema</t>
    </r>
    <r>
      <rPr>
        <sz val="10"/>
        <rFont val="Arial"/>
        <family val="2"/>
      </rPr>
      <t xml:space="preserve">  , tamanho da peça 11,5 x 23 cm, espessura de 1,5 cm para revestimento da calçada e escada com argamassa de cimento e areia e rejuntamento de nata de cimento.</t>
    </r>
  </si>
  <si>
    <t>Cancela manual, metálica, com barreira até 5,00 m</t>
  </si>
  <si>
    <t>vb</t>
  </si>
  <si>
    <t>Sanitário Betari</t>
  </si>
  <si>
    <t>Sanitário Quiosque Grande</t>
  </si>
  <si>
    <t>Sanitário Piscinas Naturais</t>
  </si>
  <si>
    <t>Casa de Pesquisa</t>
  </si>
  <si>
    <t>Casa de Técnicos</t>
  </si>
  <si>
    <t>Casa da Recepção</t>
  </si>
  <si>
    <t>Alojamento Ouro Grosso</t>
  </si>
  <si>
    <r>
      <t>Forro</t>
    </r>
    <r>
      <rPr>
        <sz val="10"/>
        <rFont val="Arial"/>
        <family val="2"/>
      </rPr>
      <t xml:space="preserve"> em tábuas aparelhadas macho/fêmea</t>
    </r>
    <r>
      <rPr>
        <b/>
        <sz val="10"/>
        <rFont val="Arial"/>
        <family val="2"/>
      </rPr>
      <t>, para reparo</t>
    </r>
    <r>
      <rPr>
        <sz val="10"/>
        <rFont val="Arial"/>
        <family val="2"/>
      </rPr>
      <t xml:space="preserve"> Largura 100 mm e espessura 12 mm, em madeira de pinus tratado em autoclave com CCA</t>
    </r>
  </si>
  <si>
    <t> 090103</t>
  </si>
  <si>
    <t>Forma em madeira comum para pilaretes</t>
  </si>
  <si>
    <t> 100102</t>
  </si>
  <si>
    <t>Armadura em barra de aço CA-25 fyk = 250 MPa</t>
  </si>
  <si>
    <t>kg</t>
  </si>
  <si>
    <t>3.1.1</t>
  </si>
  <si>
    <t>3.1.2</t>
  </si>
  <si>
    <t>3.1.3</t>
  </si>
  <si>
    <t>Pintura, duas demãos com tinta latex acrílica, anti-mofo, para parede interna, em duas demãos, cor amarelo canário, inclusive preparo</t>
  </si>
  <si>
    <t>3.2.1</t>
  </si>
  <si>
    <t>Remoção de pintura em superfícies de madeira e/ou metálicas com lixamento para receber pintura em stain</t>
  </si>
  <si>
    <t>3.2.2</t>
  </si>
  <si>
    <t>3.2.3</t>
  </si>
  <si>
    <t>3.2.4</t>
  </si>
  <si>
    <t>Pintura em forro horizontal e inclinado com aplicação de "Stain"  impregnante tingido,  cor castanheira, três demãos a pincel.</t>
  </si>
  <si>
    <t>Pintura em paredes e pilaretes</t>
  </si>
  <si>
    <t>Pintura  p/ estruturas de madeira aparente, ripas, caibros, terças, vigas, pilares, guarda-corpo em  "Stain" impregnante tingido,  cor castanheira, três demãos a pincel.</t>
  </si>
  <si>
    <t>Limpeza complementar com hidrojateamento de pisos de pedra, barrado e muros de pedra.</t>
  </si>
  <si>
    <t> 110309</t>
  </si>
  <si>
    <t>Concreto preparado no local, fck = 20,0 MPa</t>
  </si>
  <si>
    <r>
      <t>Chapisco</t>
    </r>
    <r>
      <rPr>
        <sz val="10"/>
        <rFont val="Arial"/>
        <family val="2"/>
      </rPr>
      <t xml:space="preserve"> com argamassa de cimento e areia  no  traço 1:3 </t>
    </r>
  </si>
  <si>
    <r>
      <t>Emboço</t>
    </r>
    <r>
      <rPr>
        <sz val="10"/>
        <rFont val="Arial"/>
        <family val="2"/>
      </rPr>
      <t xml:space="preserve"> com argamassa mista, traço 1:4/12 para os pilaretes e para acabamento lateral do novo deck em piso de pedra </t>
    </r>
  </si>
  <si>
    <t> 012301</t>
  </si>
  <si>
    <t>Taxa de mobilização de equipamentos para corte em concreto armado</t>
  </si>
  <si>
    <t>tx</t>
  </si>
  <si>
    <t> 012302</t>
  </si>
  <si>
    <t>Limpeza de armadura com escova de aço</t>
  </si>
  <si>
    <t> 012303</t>
  </si>
  <si>
    <t>Preparo de ponte de aderência com adesivo a base de epóxi</t>
  </si>
  <si>
    <t> 012304</t>
  </si>
  <si>
    <t>Tratamento de armadura com produto anticorrosivo a base de zinco</t>
  </si>
  <si>
    <t> 012306</t>
  </si>
  <si>
    <t>Corte de concreto deteriorado inclusive remoção dos detritos</t>
  </si>
  <si>
    <t>COBERTURA / LAJES</t>
  </si>
  <si>
    <t>Fixação do Eucalipto Citriodorados oitões dos dormitórios com pré-furação e pregos</t>
  </si>
  <si>
    <t>3.1.4</t>
  </si>
  <si>
    <t>Remoção da camada deteriorada dos pés dos pilares de eucalipto (alburno) e aplicação de cupinicida e massa tipo F12 na cor do eucalipto pintado e aplicação do stain.</t>
  </si>
  <si>
    <t>Pintura, duas demãos com tinta látex acrílica, anti-mofo, para parede interna, em duas demãos, cor branca, inclusive preparo</t>
  </si>
  <si>
    <t>Calha, rufo, afins em chapa galvanizada nº 24 - corte 0,50 m</t>
  </si>
  <si>
    <t>Treliça em madeira de ripa com montantes em caibro para anteparo do fundo do sanitário (0,60 x 4,30m)</t>
  </si>
  <si>
    <t xml:space="preserve">Emboço com argamassa mista, traço 1:4/12 para paredes internas </t>
  </si>
  <si>
    <r>
      <t>Estrutura de madeira Sanitário Trilha Betari - cobertura -</t>
    </r>
    <r>
      <rPr>
        <sz val="10"/>
        <rFont val="Arial"/>
        <family val="2"/>
      </rPr>
      <t xml:space="preserve"> Espécie: Eucalipto Citriodora (Eucalyptus Citriodora) - retenção de CCA-C (base óxida) mínima de 14kg/m³ de madeira tratada, que deve ser comprovada pelo fornecedor. As ligações metálicas devem ser obrigatoriamente galvanizadas.</t>
    </r>
  </si>
  <si>
    <t xml:space="preserve">OBS: </t>
  </si>
  <si>
    <t> 440305</t>
  </si>
  <si>
    <t>Dispenser papel higienico em ABS para rolão 300/600m, com visor</t>
  </si>
  <si>
    <t>Mobilização/Canteiro/Placa de obra/Desmobilização</t>
  </si>
  <si>
    <t>Valores quantitativos estimados com base nos levantamentos realizados no local. Estimativa com base nos preços do Boletim CPOS n°160 (junho/2013) e pesquisa de mercado via internet.</t>
  </si>
  <si>
    <t> 181123</t>
  </si>
  <si>
    <t>Rejuntamento de cerâmica esmaltada de 20 x 20 cm com argamassa industrializada para rejunte, juntas até 3 mm</t>
  </si>
  <si>
    <t> 180651</t>
  </si>
  <si>
    <t>Rejuntamento de rodapé em placas cerâmicas até 10 cm de altura com argamassa industrializada para rejunte, juntas acima de 3 até 5 mm</t>
  </si>
  <si>
    <t>Início dos serviços</t>
  </si>
  <si>
    <t>Assento (tampa) para bacia sanitária simples de 1ª qualidade em poliester 100% resina na cor branca</t>
  </si>
  <si>
    <t>Cabide simples de metal cromado de 1ª qualidade com canopla / parafusado, tipo suporte p/ pendurar toalha</t>
  </si>
  <si>
    <t>Saboneteira Spray (tipo dispenser) fabricada em plástico ABS de 1ª qualidade, alta resistência e durabilidade com válvula dupla de vedação para evitar vazamento, dimensões próximas de 9,5 cm de largura, 12 cm de profundidade e 19 cm de altura (refil 800 ml)</t>
  </si>
  <si>
    <t>Dispenser para toalhas interfolhas de papel, produzido em plástico ABS de 1ª qualidade, alta resistência dimensões próximas de 25 cm de largura, 8,5 cm de profundidade e 35 cm de altura</t>
  </si>
  <si>
    <t>Lâmpada</t>
  </si>
  <si>
    <t>Retirada de torneira</t>
  </si>
  <si>
    <t>Retirada de sifão</t>
  </si>
  <si>
    <t>Ralo</t>
  </si>
  <si>
    <t>Pintura com Hidrorrepelente incolor fosco a base de água, para superficie de telhas cerâmicas aplicação sob imersão total</t>
  </si>
  <si>
    <t>Remoção de reservatório em fibrocimento até 1.000 litros</t>
  </si>
  <si>
    <t>Retirada de estruturas em madeira</t>
  </si>
  <si>
    <t>1.1.1</t>
  </si>
  <si>
    <t>Cobertura</t>
  </si>
  <si>
    <t>1.2.1</t>
  </si>
  <si>
    <t>1.2.2</t>
  </si>
  <si>
    <t>1.2.3</t>
  </si>
  <si>
    <t>1.2.4</t>
  </si>
  <si>
    <t>1.2.5</t>
  </si>
  <si>
    <t>1.2.6</t>
  </si>
  <si>
    <t>1.2.7</t>
  </si>
  <si>
    <t>1.2.8</t>
  </si>
  <si>
    <t>1.2.9</t>
  </si>
  <si>
    <t>1.2.10</t>
  </si>
  <si>
    <t>Retirada e demolição</t>
  </si>
  <si>
    <t>Revestimento</t>
  </si>
  <si>
    <t>Porta</t>
  </si>
  <si>
    <t>Metais</t>
  </si>
  <si>
    <t>Equipamentos e acessórios</t>
  </si>
  <si>
    <t>2.1.1</t>
  </si>
  <si>
    <t>2.1.2</t>
  </si>
  <si>
    <t>2.1.3</t>
  </si>
  <si>
    <t>2.1.4</t>
  </si>
  <si>
    <t>2.2.1</t>
  </si>
  <si>
    <t>2.2.2</t>
  </si>
  <si>
    <t>2.2.3</t>
  </si>
  <si>
    <t>2.2.4</t>
  </si>
  <si>
    <t>2.2.5</t>
  </si>
  <si>
    <t>2.2.6</t>
  </si>
  <si>
    <t>2.3.1</t>
  </si>
  <si>
    <t>2.4.1</t>
  </si>
  <si>
    <t>2.5.1</t>
  </si>
  <si>
    <t>2.5.2</t>
  </si>
  <si>
    <t>2.5.3</t>
  </si>
  <si>
    <t>2.5.4</t>
  </si>
  <si>
    <t>2.5.5</t>
  </si>
  <si>
    <t>2.5.6</t>
  </si>
  <si>
    <t>2.5.7</t>
  </si>
  <si>
    <t>2.5.8</t>
  </si>
  <si>
    <t>Retirada de equipamentos</t>
  </si>
  <si>
    <t>Retirada de componentes de elétrica</t>
  </si>
  <si>
    <t>3.2.5</t>
  </si>
  <si>
    <t>3.2.6</t>
  </si>
  <si>
    <t>3.2.7</t>
  </si>
  <si>
    <t>Novo sistema elétrico</t>
  </si>
  <si>
    <t> 043004</t>
  </si>
  <si>
    <t xml:space="preserve">Remoçao de condutor aparente </t>
  </si>
  <si>
    <t xml:space="preserve">040806
</t>
  </si>
  <si>
    <t>Retirada de batente de madeira</t>
  </si>
  <si>
    <t>Retirada de porta de madeira</t>
  </si>
  <si>
    <t>2.1.5</t>
  </si>
  <si>
    <t xml:space="preserve">040802
</t>
  </si>
  <si>
    <t>Remoção de entulho com caçamba metálica, independente da distância do local de despejo, inclusive carga e descarga</t>
  </si>
  <si>
    <t>Luminária</t>
  </si>
  <si>
    <t> 400504</t>
  </si>
  <si>
    <t>Eletroduto em PVC rígido, fornecido em barras de 3 m com uma luva em uma das extremidades, inclusive conexões</t>
  </si>
  <si>
    <t> 370320</t>
  </si>
  <si>
    <t xml:space="preserve">Braçadeira tipo d ou similar metálica com parafuso auto-atarrachante </t>
  </si>
  <si>
    <t>3.2.8</t>
  </si>
  <si>
    <t>Caixa de passagem em PVC, tamanho 4x2"</t>
  </si>
  <si>
    <t>1.2.11</t>
  </si>
  <si>
    <t>Pintura  p/ estruturas de madeira aparente, ripas, caibros, terças, vigas, pilares, etc. em "Stain" (polistein) impregnante tingido,  cor castanheira, três demãos a pincel.</t>
  </si>
  <si>
    <t>3.2.9</t>
  </si>
  <si>
    <t>3.2.10</t>
  </si>
  <si>
    <t>3.2.11</t>
  </si>
  <si>
    <t> 180604</t>
  </si>
  <si>
    <t>Rodapé para áreas sujeitas à lavagem frequente, assentado com argamassa colante industrializada</t>
  </si>
  <si>
    <t>Quadro de distribuição universal de embutir, para disjuntores 16 DIN / 12 Bolt-on - 150A - sem componentes</t>
  </si>
  <si>
    <t> 970221</t>
  </si>
  <si>
    <t>Placa de sinalização em PVC para ambientes</t>
  </si>
  <si>
    <t>Comunicação visual</t>
  </si>
  <si>
    <t>BDI = 40%</t>
  </si>
  <si>
    <t>Bacia sifonada com caixa de descarga acoplada sem tampa - 6 litros</t>
  </si>
  <si>
    <t> 030102</t>
  </si>
  <si>
    <t>Demolição manual do piso</t>
  </si>
  <si>
    <t>2.1.6</t>
  </si>
  <si>
    <t>Retirada de aparelho sanitário (bacia sanitária e lavatório) incluindo acessórios</t>
  </si>
  <si>
    <t>Regularização do piso</t>
  </si>
  <si>
    <t>Piso anti deslizante</t>
  </si>
  <si>
    <t>Rejuntamento de piso</t>
  </si>
  <si>
    <t>2.2.7</t>
  </si>
  <si>
    <t>2.2.8</t>
  </si>
  <si>
    <t>3.2.12</t>
  </si>
  <si>
    <t> 170106</t>
  </si>
  <si>
    <t> 180643</t>
  </si>
  <si>
    <t> 250205</t>
  </si>
  <si>
    <t>Porta de alumínio, linha comercial</t>
  </si>
  <si>
    <t> 440331</t>
  </si>
  <si>
    <t>Torneira de mesa para lavatório, acionamento hidromecânico, com registro integrado regulador de vazão, em latão cromado, DN= 1/2´</t>
  </si>
  <si>
    <t> 143004</t>
  </si>
  <si>
    <t> 440127</t>
  </si>
  <si>
    <t>Lavatório - Cuba de louça de embutir oval</t>
  </si>
  <si>
    <t>Bancada de ardósia com frontão h=7cm</t>
  </si>
  <si>
    <t> 400447</t>
  </si>
  <si>
    <t>Conjunto 2 tomadas 2P+T de 10 A, completo</t>
  </si>
  <si>
    <t>Estação de tratamento de esgoto</t>
  </si>
  <si>
    <t xml:space="preserve">Peças de eucalipto (tentos) citriodora roliço tratado em autoclave com CCA, diâmetro 12cm, comprim. 1,50cm </t>
  </si>
  <si>
    <t>Estruturas de Madeira</t>
  </si>
  <si>
    <t>Revestimentos, portas</t>
  </si>
  <si>
    <t>Equipamentos, metais, bancada e acessórios</t>
  </si>
  <si>
    <t>Hidráulica e tratamento de esgoto</t>
  </si>
  <si>
    <t>Limpeza</t>
  </si>
  <si>
    <t>Remoções/Retiradas/Demolições</t>
  </si>
  <si>
    <t>7.1</t>
  </si>
  <si>
    <t>7.2</t>
  </si>
  <si>
    <t>7.3</t>
  </si>
  <si>
    <t>7.4</t>
  </si>
  <si>
    <t>7.5</t>
  </si>
  <si>
    <t>Revisão no telhado (trechos com vazamento/infiltração)</t>
  </si>
  <si>
    <t>ELÉTRICA</t>
  </si>
  <si>
    <t>Revisão no sistema elétrico</t>
  </si>
  <si>
    <t>Substituição da madeira /pia da cozinha</t>
  </si>
  <si>
    <t>5.1.1</t>
  </si>
  <si>
    <t>5.1.2</t>
  </si>
  <si>
    <t>5.1.3</t>
  </si>
  <si>
    <t>Tanque</t>
  </si>
  <si>
    <t> 440206</t>
  </si>
  <si>
    <t>Frontão de granito</t>
  </si>
  <si>
    <t>5.1.4</t>
  </si>
  <si>
    <t>5.1.5</t>
  </si>
  <si>
    <t>Pia da cozinha - granito</t>
  </si>
  <si>
    <t>s/ cód.</t>
  </si>
  <si>
    <t>Pintura</t>
  </si>
  <si>
    <t>Pisos, rodapés</t>
  </si>
  <si>
    <t>Ferragens e acessórios</t>
  </si>
  <si>
    <t>Prevenção e combate a incêndio</t>
  </si>
  <si>
    <t xml:space="preserve">PREVENÇÃO E COMBATE A INCÊNDIO </t>
  </si>
  <si>
    <t>Extintor manual CO2 6 litros com suporte e identificação</t>
  </si>
  <si>
    <t>8.1</t>
  </si>
  <si>
    <t xml:space="preserve">Pintura das guarnições externas com aplicação de "Stain" </t>
  </si>
  <si>
    <t>5.1.6</t>
  </si>
  <si>
    <t>Armário/gabinete embutido em MDF sob medida, revestido em laminado melamínico</t>
  </si>
  <si>
    <r>
      <t xml:space="preserve">230804 </t>
    </r>
    <r>
      <rPr>
        <sz val="5"/>
        <rFont val="Arial"/>
        <family val="2"/>
      </rPr>
      <t>somente portas</t>
    </r>
  </si>
  <si>
    <t>RESERVATÓRIO</t>
  </si>
  <si>
    <t>MURETA / GUARDA-CORPO</t>
  </si>
  <si>
    <t>mês 5</t>
  </si>
  <si>
    <t>6.2</t>
  </si>
  <si>
    <t> 411302</t>
  </si>
  <si>
    <t> 480203</t>
  </si>
  <si>
    <t>Reservatório de fibra de vidro - capacidade de 500 litros</t>
  </si>
  <si>
    <t> 480202</t>
  </si>
  <si>
    <t>Reservatório de fibra de vidro - capacidade de 1.000 litros</t>
  </si>
  <si>
    <t>Remoção de reservatório em fibrocimento até 1000 litros</t>
  </si>
  <si>
    <t>Mureta / guarda-corpo</t>
  </si>
  <si>
    <t>Elétrica / Prevenção e combate a incêndio</t>
  </si>
  <si>
    <t>Núcleo Santana</t>
  </si>
  <si>
    <t>Núcleo Ouro Grosso</t>
  </si>
  <si>
    <t>prema</t>
  </si>
  <si>
    <t>Placa de identificação para obra (3,00m x 1,50m + 1,00m x 1,50m)</t>
  </si>
  <si>
    <t>07.03.004</t>
  </si>
  <si>
    <t>fde</t>
  </si>
  <si>
    <t>12.50.002</t>
  </si>
  <si>
    <t>08.60.007</t>
  </si>
  <si>
    <t>08.60.011</t>
  </si>
  <si>
    <t>12.02.005</t>
  </si>
  <si>
    <t>13.02.026</t>
  </si>
  <si>
    <t>12.02.029</t>
  </si>
  <si>
    <t>08.16.004</t>
  </si>
  <si>
    <t>08.60.013</t>
  </si>
  <si>
    <t>08.60.010</t>
  </si>
  <si>
    <t>16.11.025</t>
  </si>
  <si>
    <t>16.11.005</t>
  </si>
  <si>
    <t>16.11.020</t>
  </si>
  <si>
    <t>16.11.012</t>
  </si>
  <si>
    <t>Substituição de telhas quebradas</t>
  </si>
  <si>
    <t>08.17.075</t>
  </si>
  <si>
    <t>16.11.014</t>
  </si>
  <si>
    <t>15.02.005</t>
  </si>
  <si>
    <t>Troca de peças danificadas de telha romana vermelha</t>
  </si>
  <si>
    <t>1.9</t>
  </si>
  <si>
    <t>08.08.045</t>
  </si>
  <si>
    <t>08.08.050</t>
  </si>
  <si>
    <t>Extintor manual de água pressurizada, cap. 10 litros com suporte e identificação</t>
  </si>
  <si>
    <t>12.02.002</t>
  </si>
  <si>
    <t>08.12.016</t>
  </si>
  <si>
    <t xml:space="preserve">Limpeza complementar com hidrojateamento das telhas </t>
  </si>
  <si>
    <t>datafolha</t>
  </si>
  <si>
    <t>2.8</t>
  </si>
  <si>
    <t>Eucalipto Citriodora em peças com 5cm de diâmetro, medindo 1,00  m comprimento tratado em autoclave com CCA</t>
  </si>
  <si>
    <t>Eucalipto Citriodora em peças com 5 cm de diâmetro, medindo 1,15  m comprimento tratado em autoclave com CCA</t>
  </si>
  <si>
    <t>Limpeza de especial de vidros</t>
  </si>
  <si>
    <t>Estação de Tratamento de Esgoto</t>
  </si>
  <si>
    <t>Projeto e equipamentos para sistema de saneamento</t>
  </si>
  <si>
    <t>rotogine</t>
  </si>
  <si>
    <t>TOTAL (com BDI incluso)</t>
  </si>
  <si>
    <r>
      <t xml:space="preserve">Projeto </t>
    </r>
    <r>
      <rPr>
        <b/>
        <i/>
        <sz val="10"/>
        <rFont val="Arial"/>
        <family val="2"/>
      </rPr>
      <t>as built</t>
    </r>
  </si>
  <si>
    <r>
      <t xml:space="preserve">Projeto </t>
    </r>
    <r>
      <rPr>
        <b/>
        <i/>
        <sz val="11"/>
        <rFont val="Arial"/>
        <family val="2"/>
      </rPr>
      <t>as built</t>
    </r>
  </si>
  <si>
    <t>Interruptor com 1 tecla simples e placa</t>
  </si>
  <si>
    <t xml:space="preserve">Peças de eucalipto (tentos) citriodora roliço tratado em autoclave com CCA, diâmetro 8cm, comprim. 1,50cm </t>
  </si>
  <si>
    <t>COZINHA / ÁREA DE SERVIÇO / SANITÁRIO</t>
  </si>
  <si>
    <t>4.5</t>
  </si>
  <si>
    <t>GABINETE / SANITÁRIO</t>
  </si>
  <si>
    <t>RESERVATÓRIO / SANITÁRIO</t>
  </si>
  <si>
    <t>Reservatório e sanitário</t>
  </si>
  <si>
    <t>Gabinete e sanitário</t>
  </si>
  <si>
    <t>Cozinha, área de serviço e sanitário</t>
  </si>
  <si>
    <t>Projeto as built das instalações elétricas e hidráulicas</t>
  </si>
  <si>
    <t>2.2.9</t>
  </si>
  <si>
    <t>Soleira</t>
  </si>
  <si>
    <t> 190106</t>
  </si>
  <si>
    <t>Registro de gaveta em latão fundido cromado com canopla, DN= 1 1/2´ - linha especial</t>
  </si>
  <si>
    <t> 020102</t>
  </si>
  <si>
    <t>Construção provisória em madeira - fornecimento e montagem</t>
  </si>
  <si>
    <t> 020120</t>
  </si>
  <si>
    <t>Desmobilização de construção provisória</t>
  </si>
  <si>
    <t>Demolição manual do piso (cozinha)</t>
  </si>
  <si>
    <t>Revestimento em placa cerâmica esmaltada para paredes, assentado com argamassa AC-I colante industrializada</t>
  </si>
  <si>
    <t>1.10</t>
  </si>
  <si>
    <t>1.11</t>
  </si>
  <si>
    <t>1.12</t>
  </si>
  <si>
    <t>Torneira de parede para pia com bica móvel e arejador, em latão fundido cromado</t>
  </si>
  <si>
    <t> 440345</t>
  </si>
  <si>
    <t>Torneira longa sem rosca para uso geral, em latão fundido cromado</t>
  </si>
  <si>
    <t>4.6</t>
  </si>
  <si>
    <t>4.7</t>
  </si>
  <si>
    <t>4.8</t>
  </si>
  <si>
    <t>Lavatório de louça com coluna</t>
  </si>
  <si>
    <t> 440111</t>
  </si>
  <si>
    <t>4.9</t>
  </si>
  <si>
    <t>ILUMINAÇÃO</t>
  </si>
  <si>
    <t> 410783</t>
  </si>
  <si>
    <t>Lâmpada fluorescente compacta longa ´1U´, base 2G11 de 36 W</t>
  </si>
  <si>
    <t> 411445</t>
  </si>
  <si>
    <t>Luminária de sobrepor ou pendente, com refletor em chapa de aço pintada, para 2 lâmpadas fluorescentes de 32/36 W</t>
  </si>
  <si>
    <t> 410995</t>
  </si>
  <si>
    <t>Reator eletrônico de alto fator de potência com partida instantânea, para duas lâmpadas fluorescentes compactas longas ´1U´, base 2G11, 36 W - 220 V</t>
  </si>
  <si>
    <t>6.3</t>
  </si>
  <si>
    <t>9.1</t>
  </si>
  <si>
    <t>9.2</t>
  </si>
  <si>
    <t>VIDRO / ESPELHO</t>
  </si>
  <si>
    <t> 260401</t>
  </si>
  <si>
    <t>Espelho em vidro cristal liso, espessura de 4 mm, colocado sobre a parede</t>
  </si>
  <si>
    <t> 260102</t>
  </si>
  <si>
    <t>Vidro liso transparente - troca vidros quedrados</t>
  </si>
  <si>
    <t>10.1</t>
  </si>
  <si>
    <t>10.2</t>
  </si>
  <si>
    <t>10.3</t>
  </si>
  <si>
    <t>10.4</t>
  </si>
  <si>
    <t>Dispenser toalheiro em ABS, para folhas</t>
  </si>
  <si>
    <t>Saboneteira tipo dispenser, para refil de 800 ml</t>
  </si>
  <si>
    <t>4.10</t>
  </si>
  <si>
    <t>4.11</t>
  </si>
  <si>
    <t>4.12</t>
  </si>
  <si>
    <t>Iluminação</t>
  </si>
  <si>
    <t>Vidro e espelho</t>
  </si>
  <si>
    <t>5.3</t>
  </si>
  <si>
    <t>5.4</t>
  </si>
  <si>
    <t>5.5</t>
  </si>
  <si>
    <t>7.6</t>
  </si>
  <si>
    <t> 050406</t>
  </si>
  <si>
    <t>Transporte manual horizontal e/ou vertical de entulho até o local de despejo - ensacado</t>
  </si>
  <si>
    <t>LIMPEZA</t>
  </si>
  <si>
    <t>10.5</t>
  </si>
  <si>
    <t>10.6</t>
  </si>
  <si>
    <t xml:space="preserve">Revisão no telhado </t>
  </si>
  <si>
    <t>%</t>
  </si>
</sst>
</file>

<file path=xl/styles.xml><?xml version="1.0" encoding="utf-8"?>
<styleSheet xmlns="http://schemas.openxmlformats.org/spreadsheetml/2006/main">
  <numFmts count="6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Cr$&quot;#,##0_);\(&quot;Cr$&quot;#,##0\)"/>
    <numFmt numFmtId="179" formatCode="&quot;Cr$&quot;#,##0_);[Red]\(&quot;Cr$&quot;#,##0\)"/>
    <numFmt numFmtId="180" formatCode="&quot;Cr$&quot;#,##0.00_);\(&quot;Cr$&quot;#,##0.00\)"/>
    <numFmt numFmtId="181" formatCode="&quot;Cr$&quot;#,##0.00_);[Red]\(&quot;Cr$&quot;#,##0.00\)"/>
    <numFmt numFmtId="182" formatCode="_(&quot;Cr$&quot;* #,##0_);_(&quot;Cr$&quot;* \(#,##0\);_(&quot;Cr$&quot;* &quot;-&quot;_);_(@_)"/>
    <numFmt numFmtId="183" formatCode="_(&quot;Cr$&quot;* #,##0.00_);_(&quot;Cr$&quot;* \(#,##0.00\);_(&quot;Cr$&quot;* &quot;-&quot;??_);_(@_)"/>
    <numFmt numFmtId="184" formatCode="#,##0\ &quot;R$&quot;_);\(#,##0\ &quot;R$&quot;\)"/>
    <numFmt numFmtId="185" formatCode="#,##0\ &quot;R$&quot;_);[Red]\(#,##0\ &quot;R$&quot;\)"/>
    <numFmt numFmtId="186" formatCode="#,##0.00\ &quot;R$&quot;_);\(#,##0.00\ &quot;R$&quot;\)"/>
    <numFmt numFmtId="187" formatCode="#,##0.00\ &quot;R$&quot;_);[Red]\(#,##0.00\ &quot;R$&quot;\)"/>
    <numFmt numFmtId="188" formatCode="_ * #,##0_)\ &quot;R$&quot;_ ;_ * \(#,##0\)\ &quot;R$&quot;_ ;_ * &quot;-&quot;_)\ &quot;R$&quot;_ ;_ @_ "/>
    <numFmt numFmtId="189" formatCode="_ * #,##0_)\ _R_$_ ;_ * \(#,##0\)\ _R_$_ ;_ * &quot;-&quot;_)\ _R_$_ ;_ @_ "/>
    <numFmt numFmtId="190" formatCode="_ * #,##0.00_)\ &quot;R$&quot;_ ;_ * \(#,##0.00\)\ &quot;R$&quot;_ ;_ * &quot;-&quot;??_)\ &quot;R$&quot;_ ;_ @_ "/>
    <numFmt numFmtId="191" formatCode="_ * #,##0.00_)\ _R_$_ ;_ * \(#,##0.00\)\ _R_$_ ;_ * &quot;-&quot;??_)\ _R_$_ ;_ @_ "/>
    <numFmt numFmtId="192" formatCode="0.0"/>
    <numFmt numFmtId="193" formatCode="#,##0.000"/>
    <numFmt numFmtId="194" formatCode="#,##0.0000"/>
    <numFmt numFmtId="195" formatCode="#,##0.00000"/>
    <numFmt numFmtId="196" formatCode="#,##0.000000"/>
    <numFmt numFmtId="197" formatCode="&quot;R$&quot;#,##0.00"/>
    <numFmt numFmtId="198" formatCode="0.00;[Red]0.00"/>
    <numFmt numFmtId="199" formatCode="&quot;R$ &quot;#,##0.00"/>
    <numFmt numFmtId="200" formatCode="#,##0.0"/>
    <numFmt numFmtId="201" formatCode="_ * #,##0.0_)\ _R_$_ ;_ * \(#,##0.0\)\ _R_$_ ;_ * &quot;-&quot;??_)\ _R_$_ ;_ @_ "/>
    <numFmt numFmtId="202" formatCode="&quot;Sim&quot;;&quot;Sim&quot;;&quot;Não&quot;"/>
    <numFmt numFmtId="203" formatCode="&quot;Verdadeiro&quot;;&quot;Verdadeiro&quot;;&quot;Falso&quot;"/>
    <numFmt numFmtId="204" formatCode="&quot;Ativar&quot;;&quot;Ativar&quot;;&quot;Desativar&quot;"/>
    <numFmt numFmtId="205" formatCode="[$€-2]\ #,##0.00_);[Red]\([$€-2]\ #,##0.00\)"/>
    <numFmt numFmtId="206" formatCode="0.00000"/>
    <numFmt numFmtId="207" formatCode="0.000000"/>
    <numFmt numFmtId="208" formatCode="0.0000000"/>
    <numFmt numFmtId="209" formatCode="0.0000"/>
    <numFmt numFmtId="210" formatCode="0.000"/>
    <numFmt numFmtId="211" formatCode="0.000;[Red]0.000"/>
    <numFmt numFmtId="212" formatCode="0.0000;[Red]0.0000"/>
    <numFmt numFmtId="213" formatCode="0.00000;[Red]0.00000"/>
    <numFmt numFmtId="214" formatCode="&quot;R$&quot;\ #,##0.00"/>
    <numFmt numFmtId="215" formatCode="#,##0.00_ ;\-#,##0.00\ "/>
  </numFmts>
  <fonts count="7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sz val="9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sz val="10"/>
      <name val="Courier"/>
      <family val="3"/>
    </font>
    <font>
      <b/>
      <sz val="10"/>
      <color indexed="10"/>
      <name val="Arial"/>
      <family val="2"/>
    </font>
    <font>
      <sz val="12"/>
      <color indexed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b/>
      <sz val="11"/>
      <name val="Arial"/>
      <family val="2"/>
    </font>
    <font>
      <sz val="5"/>
      <name val="Arial"/>
      <family val="2"/>
    </font>
    <font>
      <sz val="11"/>
      <name val="Arial"/>
      <family val="2"/>
    </font>
    <font>
      <sz val="11"/>
      <color indexed="10"/>
      <name val="Arial"/>
      <family val="2"/>
    </font>
    <font>
      <b/>
      <sz val="11"/>
      <color indexed="10"/>
      <name val="Arial"/>
      <family val="2"/>
    </font>
    <font>
      <b/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8"/>
      <color indexed="51"/>
      <name val="Arial"/>
      <family val="2"/>
    </font>
    <font>
      <sz val="8"/>
      <color indexed="10"/>
      <name val="Arial"/>
      <family val="2"/>
    </font>
    <font>
      <sz val="8"/>
      <color indexed="13"/>
      <name val="Arial"/>
      <family val="2"/>
    </font>
    <font>
      <sz val="8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0"/>
      <color theme="1"/>
      <name val="Arial"/>
      <family val="2"/>
    </font>
    <font>
      <sz val="8"/>
      <color rgb="FF92D050"/>
      <name val="Arial"/>
      <family val="2"/>
    </font>
    <font>
      <sz val="8"/>
      <color rgb="FFFF0000"/>
      <name val="Arial"/>
      <family val="2"/>
    </font>
    <font>
      <sz val="8"/>
      <color rgb="FFFFFF00"/>
      <name val="Arial"/>
      <family val="2"/>
    </font>
    <font>
      <sz val="10"/>
      <color rgb="FF000000"/>
      <name val="Arial"/>
      <family val="2"/>
    </font>
    <font>
      <sz val="8"/>
      <color rgb="FF00B05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8" fillId="21" borderId="1" applyNumberFormat="0" applyAlignment="0" applyProtection="0"/>
    <xf numFmtId="0" fontId="49" fillId="22" borderId="2" applyNumberFormat="0" applyAlignment="0" applyProtection="0"/>
    <xf numFmtId="0" fontId="50" fillId="0" borderId="3" applyNumberFormat="0" applyFill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51" fillId="29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2" fillId="30" borderId="0" applyNumberFormat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0" fillId="32" borderId="4" applyNumberFormat="0" applyFont="0" applyAlignment="0" applyProtection="0"/>
    <xf numFmtId="0" fontId="45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5" fillId="21" borderId="5" applyNumberFormat="0" applyAlignment="0" applyProtection="0"/>
    <xf numFmtId="189" fontId="0" fillId="0" borderId="0" applyFont="0" applyFill="0" applyBorder="0" applyAlignment="0" applyProtection="0"/>
    <xf numFmtId="43" fontId="45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1" fillId="0" borderId="8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191" fontId="0" fillId="0" borderId="0" applyFont="0" applyFill="0" applyBorder="0" applyAlignment="0" applyProtection="0"/>
  </cellStyleXfs>
  <cellXfs count="372">
    <xf numFmtId="0" fontId="0" fillId="0" borderId="0" xfId="0" applyAlignment="1">
      <alignment/>
    </xf>
    <xf numFmtId="0" fontId="0" fillId="0" borderId="0" xfId="0" applyAlignment="1">
      <alignment horizontal="center"/>
    </xf>
    <xf numFmtId="4" fontId="0" fillId="0" borderId="0" xfId="0" applyNumberFormat="1" applyAlignment="1">
      <alignment horizontal="right"/>
    </xf>
    <xf numFmtId="0" fontId="4" fillId="0" borderId="0" xfId="0" applyFont="1" applyAlignment="1">
      <alignment horizontal="center"/>
    </xf>
    <xf numFmtId="4" fontId="4" fillId="0" borderId="0" xfId="0" applyNumberFormat="1" applyFont="1" applyAlignment="1">
      <alignment horizontal="center"/>
    </xf>
    <xf numFmtId="4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"/>
    </xf>
    <xf numFmtId="4" fontId="4" fillId="0" borderId="0" xfId="0" applyNumberFormat="1" applyFont="1" applyAlignment="1">
      <alignment horizontal="right" vertical="center"/>
    </xf>
    <xf numFmtId="4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" fontId="0" fillId="0" borderId="0" xfId="0" applyNumberFormat="1" applyAlignment="1">
      <alignment horizontal="right" vertical="center"/>
    </xf>
    <xf numFmtId="0" fontId="0" fillId="0" borderId="0" xfId="0" applyAlignment="1">
      <alignment vertical="center"/>
    </xf>
    <xf numFmtId="4" fontId="5" fillId="0" borderId="0" xfId="0" applyNumberFormat="1" applyFont="1" applyAlignment="1">
      <alignment horizontal="center"/>
    </xf>
    <xf numFmtId="4" fontId="6" fillId="0" borderId="0" xfId="0" applyNumberFormat="1" applyFont="1" applyAlignment="1">
      <alignment horizontal="right"/>
    </xf>
    <xf numFmtId="0" fontId="7" fillId="0" borderId="10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14" fillId="0" borderId="14" xfId="0" applyFont="1" applyBorder="1" applyAlignment="1">
      <alignment horizontal="center"/>
    </xf>
    <xf numFmtId="4" fontId="15" fillId="0" borderId="0" xfId="0" applyNumberFormat="1" applyFont="1" applyFill="1" applyAlignment="1">
      <alignment horizontal="right"/>
    </xf>
    <xf numFmtId="0" fontId="14" fillId="0" borderId="15" xfId="0" applyFont="1" applyBorder="1" applyAlignment="1">
      <alignment horizontal="center"/>
    </xf>
    <xf numFmtId="0" fontId="10" fillId="33" borderId="16" xfId="0" applyFont="1" applyFill="1" applyBorder="1" applyAlignment="1">
      <alignment horizontal="center" vertical="center"/>
    </xf>
    <xf numFmtId="0" fontId="12" fillId="33" borderId="17" xfId="0" applyFont="1" applyFill="1" applyBorder="1" applyAlignment="1">
      <alignment horizontal="center" vertical="center" wrapText="1"/>
    </xf>
    <xf numFmtId="4" fontId="16" fillId="33" borderId="18" xfId="59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4" fontId="6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center"/>
    </xf>
    <xf numFmtId="0" fontId="12" fillId="33" borderId="13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4" fontId="1" fillId="0" borderId="20" xfId="0" applyNumberFormat="1" applyFont="1" applyFill="1" applyBorder="1" applyAlignment="1">
      <alignment horizontal="center" vertical="center" wrapText="1"/>
    </xf>
    <xf numFmtId="4" fontId="1" fillId="0" borderId="20" xfId="73" applyNumberFormat="1" applyFont="1" applyFill="1" applyBorder="1" applyAlignment="1">
      <alignment horizontal="center" vertical="center" wrapText="1"/>
    </xf>
    <xf numFmtId="4" fontId="1" fillId="0" borderId="21" xfId="73" applyNumberFormat="1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4" fontId="0" fillId="0" borderId="0" xfId="73" applyNumberFormat="1" applyFont="1" applyFill="1" applyBorder="1" applyAlignment="1">
      <alignment horizontal="right" vertical="center" wrapText="1"/>
    </xf>
    <xf numFmtId="4" fontId="0" fillId="0" borderId="18" xfId="73" applyNumberFormat="1" applyFont="1" applyFill="1" applyBorder="1" applyAlignment="1">
      <alignment horizontal="right" vertical="center" wrapText="1"/>
    </xf>
    <xf numFmtId="4" fontId="1" fillId="0" borderId="0" xfId="0" applyNumberFormat="1" applyFont="1" applyFill="1" applyBorder="1" applyAlignment="1">
      <alignment horizontal="right" vertical="center" wrapText="1"/>
    </xf>
    <xf numFmtId="4" fontId="1" fillId="0" borderId="0" xfId="0" applyNumberFormat="1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center" vertical="center" wrapText="1"/>
    </xf>
    <xf numFmtId="4" fontId="0" fillId="0" borderId="0" xfId="73" applyNumberFormat="1" applyFont="1" applyFill="1" applyAlignment="1">
      <alignment horizontal="right" vertical="center" wrapText="1"/>
    </xf>
    <xf numFmtId="4" fontId="1" fillId="0" borderId="18" xfId="73" applyNumberFormat="1" applyFont="1" applyFill="1" applyBorder="1" applyAlignment="1">
      <alignment horizontal="right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4" fontId="0" fillId="0" borderId="0" xfId="56" applyNumberFormat="1" applyFont="1" applyFill="1" applyBorder="1" applyAlignment="1">
      <alignment horizontal="right" vertical="center" wrapText="1"/>
      <protection/>
    </xf>
    <xf numFmtId="4" fontId="1" fillId="33" borderId="17" xfId="0" applyNumberFormat="1" applyFont="1" applyFill="1" applyBorder="1" applyAlignment="1">
      <alignment horizontal="right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 vertical="center" wrapText="1"/>
    </xf>
    <xf numFmtId="4" fontId="1" fillId="33" borderId="23" xfId="0" applyNumberFormat="1" applyFont="1" applyFill="1" applyBorder="1" applyAlignment="1">
      <alignment horizontal="right" vertical="center" wrapText="1"/>
    </xf>
    <xf numFmtId="0" fontId="1" fillId="33" borderId="24" xfId="0" applyFont="1" applyFill="1" applyBorder="1" applyAlignment="1">
      <alignment horizontal="center" vertical="center" wrapText="1"/>
    </xf>
    <xf numFmtId="4" fontId="0" fillId="0" borderId="0" xfId="0" applyNumberFormat="1" applyFont="1" applyFill="1" applyAlignment="1">
      <alignment horizontal="left" vertical="center" wrapText="1"/>
    </xf>
    <xf numFmtId="4" fontId="1" fillId="0" borderId="0" xfId="0" applyNumberFormat="1" applyFont="1" applyFill="1" applyBorder="1" applyAlignment="1">
      <alignment horizontal="justify" vertical="center" wrapText="1"/>
    </xf>
    <xf numFmtId="4" fontId="1" fillId="33" borderId="13" xfId="73" applyNumberFormat="1" applyFont="1" applyFill="1" applyBorder="1" applyAlignment="1">
      <alignment horizontal="right" vertical="center" wrapText="1"/>
    </xf>
    <xf numFmtId="4" fontId="1" fillId="33" borderId="0" xfId="73" applyNumberFormat="1" applyFont="1" applyFill="1" applyBorder="1" applyAlignment="1">
      <alignment horizontal="right" vertical="center" wrapText="1"/>
    </xf>
    <xf numFmtId="4" fontId="1" fillId="33" borderId="24" xfId="73" applyNumberFormat="1" applyFont="1" applyFill="1" applyBorder="1" applyAlignment="1">
      <alignment horizontal="right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4" fontId="15" fillId="33" borderId="25" xfId="73" applyNumberFormat="1" applyFont="1" applyFill="1" applyBorder="1" applyAlignment="1">
      <alignment horizontal="right" vertical="center" wrapText="1"/>
    </xf>
    <xf numFmtId="4" fontId="18" fillId="33" borderId="18" xfId="59" applyNumberFormat="1" applyFont="1" applyFill="1" applyBorder="1" applyAlignment="1">
      <alignment horizontal="right" vertical="center" wrapText="1"/>
    </xf>
    <xf numFmtId="4" fontId="14" fillId="33" borderId="16" xfId="73" applyNumberFormat="1" applyFont="1" applyFill="1" applyBorder="1" applyAlignment="1">
      <alignment horizontal="right" vertical="center" wrapText="1"/>
    </xf>
    <xf numFmtId="4" fontId="18" fillId="33" borderId="18" xfId="73" applyNumberFormat="1" applyFont="1" applyFill="1" applyBorder="1" applyAlignment="1">
      <alignment horizontal="right" vertical="center" wrapText="1"/>
    </xf>
    <xf numFmtId="0" fontId="12" fillId="34" borderId="17" xfId="0" applyFont="1" applyFill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/>
    </xf>
    <xf numFmtId="0" fontId="12" fillId="0" borderId="27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/>
    </xf>
    <xf numFmtId="0" fontId="7" fillId="33" borderId="28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14" fillId="0" borderId="17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4" fontId="0" fillId="0" borderId="0" xfId="0" applyNumberFormat="1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 wrapText="1"/>
    </xf>
    <xf numFmtId="4" fontId="0" fillId="0" borderId="0" xfId="0" applyNumberFormat="1" applyFont="1" applyFill="1" applyBorder="1" applyAlignment="1">
      <alignment horizontal="left" vertical="center" wrapText="1"/>
    </xf>
    <xf numFmtId="4" fontId="0" fillId="0" borderId="0" xfId="50" applyNumberFormat="1" applyFont="1" applyFill="1" applyBorder="1" applyAlignment="1">
      <alignment horizontal="left" vertical="center" wrapText="1"/>
      <protection/>
    </xf>
    <xf numFmtId="4" fontId="0" fillId="0" borderId="0" xfId="73" applyNumberFormat="1" applyFont="1" applyFill="1" applyBorder="1" applyAlignment="1">
      <alignment horizontal="right" vertical="center" wrapText="1"/>
    </xf>
    <xf numFmtId="4" fontId="0" fillId="0" borderId="18" xfId="73" applyNumberFormat="1" applyFont="1" applyFill="1" applyBorder="1" applyAlignment="1">
      <alignment horizontal="right" vertical="center" wrapText="1"/>
    </xf>
    <xf numFmtId="4" fontId="17" fillId="33" borderId="25" xfId="0" applyNumberFormat="1" applyFont="1" applyFill="1" applyBorder="1" applyAlignment="1" quotePrefix="1">
      <alignment horizontal="right" vertical="center"/>
    </xf>
    <xf numFmtId="4" fontId="1" fillId="0" borderId="0" xfId="50" applyNumberFormat="1" applyFont="1" applyFill="1" applyBorder="1" applyAlignment="1">
      <alignment horizontal="left" vertical="center" wrapText="1"/>
      <protection/>
    </xf>
    <xf numFmtId="2" fontId="0" fillId="0" borderId="0" xfId="56" applyNumberFormat="1" applyFont="1" applyFill="1" applyBorder="1" applyAlignment="1" applyProtection="1">
      <alignment horizontal="left" vertical="center" wrapText="1"/>
      <protection/>
    </xf>
    <xf numFmtId="2" fontId="0" fillId="0" borderId="0" xfId="56" applyNumberFormat="1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 horizontal="center" vertical="center" wrapText="1"/>
    </xf>
    <xf numFmtId="4" fontId="0" fillId="0" borderId="0" xfId="56" applyNumberFormat="1" applyFont="1" applyFill="1" applyBorder="1" applyAlignment="1">
      <alignment horizontal="right" vertical="center" wrapText="1"/>
      <protection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4" fontId="0" fillId="0" borderId="0" xfId="73" applyNumberFormat="1" applyFont="1" applyFill="1" applyBorder="1" applyAlignment="1">
      <alignment wrapText="1"/>
    </xf>
    <xf numFmtId="4" fontId="63" fillId="0" borderId="0" xfId="73" applyNumberFormat="1" applyFont="1" applyFill="1" applyBorder="1" applyAlignment="1">
      <alignment wrapText="1"/>
    </xf>
    <xf numFmtId="4" fontId="63" fillId="0" borderId="0" xfId="73" applyNumberFormat="1" applyFont="1" applyFill="1" applyBorder="1" applyAlignment="1">
      <alignment horizontal="right" vertical="center" wrapText="1"/>
    </xf>
    <xf numFmtId="4" fontId="63" fillId="0" borderId="0" xfId="0" applyNumberFormat="1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vertical="center" wrapText="1"/>
    </xf>
    <xf numFmtId="0" fontId="64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wrapText="1"/>
    </xf>
    <xf numFmtId="0" fontId="0" fillId="33" borderId="13" xfId="0" applyFont="1" applyFill="1" applyBorder="1" applyAlignment="1">
      <alignment horizontal="center" vertical="center" wrapText="1"/>
    </xf>
    <xf numFmtId="4" fontId="0" fillId="33" borderId="13" xfId="73" applyNumberFormat="1" applyFont="1" applyFill="1" applyBorder="1" applyAlignment="1">
      <alignment horizontal="right" vertical="center" wrapText="1"/>
    </xf>
    <xf numFmtId="0" fontId="0" fillId="33" borderId="0" xfId="0" applyFont="1" applyFill="1" applyBorder="1" applyAlignment="1">
      <alignment horizontal="center" vertical="center" wrapText="1"/>
    </xf>
    <xf numFmtId="4" fontId="0" fillId="33" borderId="0" xfId="73" applyNumberFormat="1" applyFont="1" applyFill="1" applyBorder="1" applyAlignment="1">
      <alignment horizontal="right" vertical="center" wrapText="1"/>
    </xf>
    <xf numFmtId="0" fontId="0" fillId="33" borderId="24" xfId="0" applyFont="1" applyFill="1" applyBorder="1" applyAlignment="1">
      <alignment horizontal="center" vertical="center" wrapText="1"/>
    </xf>
    <xf numFmtId="4" fontId="0" fillId="33" borderId="24" xfId="73" applyNumberFormat="1" applyFont="1" applyFill="1" applyBorder="1" applyAlignment="1">
      <alignment horizontal="right" vertical="center" wrapText="1"/>
    </xf>
    <xf numFmtId="0" fontId="0" fillId="0" borderId="24" xfId="0" applyFont="1" applyFill="1" applyBorder="1" applyAlignment="1">
      <alignment horizontal="center" vertical="center" wrapText="1"/>
    </xf>
    <xf numFmtId="4" fontId="0" fillId="0" borderId="24" xfId="0" applyNumberFormat="1" applyFont="1" applyFill="1" applyBorder="1" applyAlignment="1">
      <alignment horizontal="left" vertical="center" wrapText="1"/>
    </xf>
    <xf numFmtId="0" fontId="0" fillId="0" borderId="24" xfId="0" applyFont="1" applyFill="1" applyBorder="1" applyAlignment="1">
      <alignment vertical="center" wrapText="1"/>
    </xf>
    <xf numFmtId="4" fontId="0" fillId="0" borderId="24" xfId="73" applyNumberFormat="1" applyFont="1" applyFill="1" applyBorder="1" applyAlignment="1">
      <alignment horizontal="right" vertical="center" wrapText="1"/>
    </xf>
    <xf numFmtId="0" fontId="0" fillId="0" borderId="25" xfId="0" applyFont="1" applyFill="1" applyBorder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/>
    </xf>
    <xf numFmtId="4" fontId="14" fillId="0" borderId="29" xfId="0" applyNumberFormat="1" applyFont="1" applyBorder="1" applyAlignment="1">
      <alignment horizontal="center"/>
    </xf>
    <xf numFmtId="4" fontId="0" fillId="0" borderId="0" xfId="0" applyNumberForma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4" fontId="1" fillId="0" borderId="0" xfId="56" applyNumberFormat="1" applyFont="1" applyFill="1" applyBorder="1" applyAlignment="1">
      <alignment horizontal="right" vertical="center" wrapText="1"/>
      <protection/>
    </xf>
    <xf numFmtId="0" fontId="64" fillId="0" borderId="0" xfId="0" applyFont="1" applyFill="1" applyAlignment="1">
      <alignment horizontal="center" vertical="center" wrapText="1"/>
    </xf>
    <xf numFmtId="0" fontId="64" fillId="0" borderId="22" xfId="0" applyFont="1" applyFill="1" applyBorder="1" applyAlignment="1">
      <alignment horizontal="center" vertical="center" wrapText="1"/>
    </xf>
    <xf numFmtId="0" fontId="63" fillId="0" borderId="0" xfId="0" applyFont="1" applyFill="1" applyBorder="1" applyAlignment="1">
      <alignment horizontal="center" vertical="center" wrapText="1"/>
    </xf>
    <xf numFmtId="4" fontId="63" fillId="0" borderId="18" xfId="73" applyNumberFormat="1" applyFont="1" applyFill="1" applyBorder="1" applyAlignment="1">
      <alignment horizontal="right" vertical="center" wrapText="1"/>
    </xf>
    <xf numFmtId="0" fontId="63" fillId="0" borderId="0" xfId="0" applyFont="1" applyFill="1" applyAlignment="1">
      <alignment vertical="center" wrapText="1"/>
    </xf>
    <xf numFmtId="0" fontId="64" fillId="0" borderId="0" xfId="0" applyFont="1" applyFill="1" applyBorder="1" applyAlignment="1">
      <alignment horizontal="center" vertical="center" wrapText="1"/>
    </xf>
    <xf numFmtId="4" fontId="63" fillId="0" borderId="0" xfId="0" applyNumberFormat="1" applyFont="1" applyFill="1" applyBorder="1" applyAlignment="1">
      <alignment vertical="center" wrapText="1"/>
    </xf>
    <xf numFmtId="0" fontId="63" fillId="0" borderId="0" xfId="0" applyFont="1" applyFill="1" applyAlignment="1">
      <alignment horizontal="center" vertical="center" wrapText="1"/>
    </xf>
    <xf numFmtId="0" fontId="63" fillId="0" borderId="0" xfId="0" applyFont="1" applyFill="1" applyBorder="1" applyAlignment="1">
      <alignment wrapText="1"/>
    </xf>
    <xf numFmtId="0" fontId="63" fillId="0" borderId="0" xfId="0" applyFont="1" applyFill="1" applyAlignment="1">
      <alignment vertical="center"/>
    </xf>
    <xf numFmtId="4" fontId="63" fillId="0" borderId="0" xfId="0" applyNumberFormat="1" applyFont="1" applyFill="1" applyAlignment="1">
      <alignment horizontal="left" vertical="center" wrapText="1"/>
    </xf>
    <xf numFmtId="4" fontId="63" fillId="0" borderId="0" xfId="73" applyNumberFormat="1" applyFont="1" applyFill="1" applyAlignment="1">
      <alignment horizontal="right" vertical="center" wrapText="1"/>
    </xf>
    <xf numFmtId="0" fontId="63" fillId="0" borderId="0" xfId="0" applyFont="1" applyFill="1" applyBorder="1" applyAlignment="1">
      <alignment vertical="center" wrapText="1"/>
    </xf>
    <xf numFmtId="0" fontId="64" fillId="0" borderId="0" xfId="0" applyFont="1" applyFill="1" applyAlignment="1">
      <alignment vertical="center" wrapText="1"/>
    </xf>
    <xf numFmtId="0" fontId="63" fillId="0" borderId="18" xfId="0" applyFont="1" applyFill="1" applyBorder="1" applyAlignment="1">
      <alignment vertical="center" wrapText="1"/>
    </xf>
    <xf numFmtId="0" fontId="0" fillId="0" borderId="0" xfId="0" applyFont="1" applyAlignment="1">
      <alignment wrapText="1"/>
    </xf>
    <xf numFmtId="0" fontId="4" fillId="0" borderId="0" xfId="0" applyFont="1" applyFill="1" applyAlignment="1">
      <alignment vertical="center"/>
    </xf>
    <xf numFmtId="4" fontId="0" fillId="0" borderId="24" xfId="0" applyNumberFormat="1" applyFont="1" applyFill="1" applyBorder="1" applyAlignment="1">
      <alignment vertical="center" wrapText="1"/>
    </xf>
    <xf numFmtId="4" fontId="63" fillId="0" borderId="0" xfId="0" applyNumberFormat="1" applyFont="1" applyFill="1" applyAlignment="1">
      <alignment vertical="center" wrapText="1"/>
    </xf>
    <xf numFmtId="0" fontId="10" fillId="35" borderId="16" xfId="0" applyFont="1" applyFill="1" applyBorder="1" applyAlignment="1">
      <alignment horizontal="center" vertical="center"/>
    </xf>
    <xf numFmtId="0" fontId="12" fillId="35" borderId="27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4" fontId="14" fillId="0" borderId="30" xfId="0" applyNumberFormat="1" applyFont="1" applyBorder="1" applyAlignment="1">
      <alignment horizontal="center"/>
    </xf>
    <xf numFmtId="0" fontId="4" fillId="0" borderId="22" xfId="0" applyFont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4" fontId="63" fillId="0" borderId="24" xfId="0" applyNumberFormat="1" applyFont="1" applyFill="1" applyBorder="1" applyAlignment="1">
      <alignment vertical="center" wrapText="1"/>
    </xf>
    <xf numFmtId="0" fontId="63" fillId="0" borderId="24" xfId="0" applyFont="1" applyFill="1" applyBorder="1" applyAlignment="1">
      <alignment vertical="center" wrapText="1"/>
    </xf>
    <xf numFmtId="4" fontId="16" fillId="33" borderId="16" xfId="73" applyNumberFormat="1" applyFont="1" applyFill="1" applyBorder="1" applyAlignment="1">
      <alignment horizontal="right" vertical="center"/>
    </xf>
    <xf numFmtId="4" fontId="0" fillId="0" borderId="0" xfId="0" applyNumberFormat="1" applyFill="1" applyBorder="1" applyAlignment="1">
      <alignment vertical="center" wrapText="1"/>
    </xf>
    <xf numFmtId="0" fontId="0" fillId="0" borderId="0" xfId="0" applyFont="1" applyFill="1" applyBorder="1" applyAlignment="1">
      <alignment horizontal="right" vertical="center" wrapText="1"/>
    </xf>
    <xf numFmtId="4" fontId="0" fillId="0" borderId="0" xfId="0" applyNumberFormat="1" applyFont="1" applyFill="1" applyBorder="1" applyAlignment="1">
      <alignment horizontal="right" vertical="center" wrapText="1"/>
    </xf>
    <xf numFmtId="4" fontId="0" fillId="0" borderId="0" xfId="0" applyNumberFormat="1" applyFont="1" applyFill="1" applyAlignment="1">
      <alignment horizontal="left" vertical="center" wrapText="1"/>
    </xf>
    <xf numFmtId="4" fontId="0" fillId="0" borderId="0" xfId="73" applyNumberFormat="1" applyFont="1" applyFill="1" applyAlignment="1">
      <alignment horizontal="right" vertical="center" wrapText="1"/>
    </xf>
    <xf numFmtId="4" fontId="0" fillId="0" borderId="0" xfId="0" applyNumberFormat="1" applyFont="1" applyFill="1" applyAlignment="1">
      <alignment horizontal="right" vertical="center" wrapText="1"/>
    </xf>
    <xf numFmtId="4" fontId="0" fillId="0" borderId="0" xfId="0" applyNumberFormat="1" applyFont="1" applyBorder="1" applyAlignment="1">
      <alignment horizontal="right" vertical="center" wrapText="1"/>
    </xf>
    <xf numFmtId="4" fontId="1" fillId="0" borderId="0" xfId="0" applyNumberFormat="1" applyFont="1" applyBorder="1" applyAlignment="1">
      <alignment horizontal="right" vertical="center" wrapText="1"/>
    </xf>
    <xf numFmtId="0" fontId="65" fillId="0" borderId="0" xfId="54" applyFont="1" applyBorder="1" applyAlignment="1">
      <alignment wrapText="1"/>
      <protection/>
    </xf>
    <xf numFmtId="4" fontId="65" fillId="0" borderId="0" xfId="54" applyNumberFormat="1" applyFont="1" applyBorder="1" applyAlignment="1">
      <alignment horizontal="right" vertical="center" wrapText="1"/>
      <protection/>
    </xf>
    <xf numFmtId="4" fontId="0" fillId="0" borderId="0" xfId="51" applyNumberFormat="1" applyFont="1" applyFill="1" applyBorder="1" applyAlignment="1">
      <alignment horizontal="left" vertical="center" wrapText="1"/>
      <protection/>
    </xf>
    <xf numFmtId="0" fontId="66" fillId="0" borderId="0" xfId="0" applyFont="1" applyFill="1" applyAlignment="1">
      <alignment vertical="center" wrapText="1"/>
    </xf>
    <xf numFmtId="0" fontId="67" fillId="0" borderId="0" xfId="0" applyFont="1" applyFill="1" applyAlignment="1">
      <alignment vertical="center" wrapText="1"/>
    </xf>
    <xf numFmtId="0" fontId="68" fillId="0" borderId="0" xfId="0" applyFont="1" applyFill="1" applyAlignment="1">
      <alignment vertical="center" wrapText="1"/>
    </xf>
    <xf numFmtId="0" fontId="65" fillId="0" borderId="0" xfId="54" applyFont="1" applyFill="1" applyBorder="1" applyAlignment="1">
      <alignment wrapText="1"/>
      <protection/>
    </xf>
    <xf numFmtId="4" fontId="65" fillId="0" borderId="0" xfId="54" applyNumberFormat="1" applyFont="1" applyFill="1" applyBorder="1" applyAlignment="1">
      <alignment horizontal="right" vertical="center" wrapText="1"/>
      <protection/>
    </xf>
    <xf numFmtId="4" fontId="1" fillId="0" borderId="0" xfId="0" applyNumberFormat="1" applyFont="1" applyFill="1" applyAlignment="1">
      <alignment horizontal="left" vertical="center" wrapText="1"/>
    </xf>
    <xf numFmtId="2" fontId="1" fillId="0" borderId="0" xfId="56" applyNumberFormat="1" applyFont="1" applyFill="1" applyBorder="1" applyAlignment="1" applyProtection="1">
      <alignment horizontal="left" vertical="center" wrapText="1"/>
      <protection/>
    </xf>
    <xf numFmtId="0" fontId="65" fillId="0" borderId="0" xfId="54" applyFont="1" applyBorder="1" applyAlignment="1">
      <alignment horizontal="center" vertical="center" wrapText="1"/>
      <protection/>
    </xf>
    <xf numFmtId="0" fontId="65" fillId="0" borderId="0" xfId="54" applyFont="1" applyFill="1" applyBorder="1" applyAlignment="1">
      <alignment vertical="center" wrapText="1"/>
      <protection/>
    </xf>
    <xf numFmtId="0" fontId="0" fillId="0" borderId="0" xfId="0" applyFont="1" applyBorder="1" applyAlignment="1">
      <alignment horizontal="left" vertical="center" wrapText="1"/>
    </xf>
    <xf numFmtId="0" fontId="69" fillId="0" borderId="0" xfId="52" applyFont="1" applyFill="1" applyBorder="1" applyAlignment="1">
      <alignment horizontal="center" vertical="center" wrapText="1"/>
      <protection/>
    </xf>
    <xf numFmtId="0" fontId="65" fillId="0" borderId="0" xfId="54" applyFont="1" applyBorder="1" applyAlignment="1">
      <alignment horizontal="center" wrapText="1"/>
      <protection/>
    </xf>
    <xf numFmtId="0" fontId="65" fillId="0" borderId="0" xfId="54" applyFont="1" applyFill="1" applyBorder="1" applyAlignment="1">
      <alignment horizontal="center" vertical="center" wrapText="1"/>
      <protection/>
    </xf>
    <xf numFmtId="0" fontId="0" fillId="0" borderId="0" xfId="50" applyFont="1" applyFill="1" applyAlignment="1">
      <alignment horizontal="center" vertical="center" wrapText="1"/>
      <protection/>
    </xf>
    <xf numFmtId="0" fontId="70" fillId="0" borderId="0" xfId="0" applyFont="1" applyFill="1" applyAlignment="1">
      <alignment vertical="center" wrapText="1"/>
    </xf>
    <xf numFmtId="0" fontId="69" fillId="0" borderId="0" xfId="52" applyFont="1" applyBorder="1" applyAlignment="1">
      <alignment wrapText="1"/>
      <protection/>
    </xf>
    <xf numFmtId="0" fontId="0" fillId="0" borderId="0" xfId="0" applyFont="1" applyFill="1" applyBorder="1" applyAlignment="1">
      <alignment horizontal="left" vertical="center" wrapText="1"/>
    </xf>
    <xf numFmtId="0" fontId="69" fillId="0" borderId="0" xfId="52" applyFont="1" applyBorder="1" applyAlignment="1">
      <alignment horizontal="center" vertical="center" wrapText="1"/>
      <protection/>
    </xf>
    <xf numFmtId="2" fontId="65" fillId="0" borderId="0" xfId="54" applyNumberFormat="1" applyFont="1" applyFill="1" applyBorder="1" applyAlignment="1">
      <alignment wrapText="1"/>
      <protection/>
    </xf>
    <xf numFmtId="2" fontId="65" fillId="0" borderId="0" xfId="54" applyNumberFormat="1" applyFont="1" applyBorder="1" applyAlignment="1">
      <alignment wrapText="1"/>
      <protection/>
    </xf>
    <xf numFmtId="0" fontId="0" fillId="0" borderId="0" xfId="0" applyFont="1" applyBorder="1" applyAlignment="1">
      <alignment horizontal="center" vertical="center" wrapText="1"/>
    </xf>
    <xf numFmtId="0" fontId="65" fillId="0" borderId="0" xfId="54" applyFont="1" applyBorder="1" applyAlignment="1">
      <alignment horizontal="left" vertical="center" wrapText="1"/>
      <protection/>
    </xf>
    <xf numFmtId="0" fontId="65" fillId="0" borderId="0" xfId="54" applyFont="1" applyBorder="1" applyAlignment="1">
      <alignment horizontal="right" vertical="center" wrapText="1"/>
      <protection/>
    </xf>
    <xf numFmtId="4" fontId="14" fillId="33" borderId="17" xfId="0" applyNumberFormat="1" applyFont="1" applyFill="1" applyBorder="1" applyAlignment="1">
      <alignment horizontal="right" vertical="center"/>
    </xf>
    <xf numFmtId="4" fontId="14" fillId="33" borderId="23" xfId="0" applyNumberFormat="1" applyFont="1" applyFill="1" applyBorder="1" applyAlignment="1">
      <alignment horizontal="right" vertical="center"/>
    </xf>
    <xf numFmtId="4" fontId="63" fillId="0" borderId="0" xfId="73" applyNumberFormat="1" applyFont="1" applyFill="1" applyBorder="1" applyAlignment="1">
      <alignment vertical="center" wrapText="1"/>
    </xf>
    <xf numFmtId="4" fontId="0" fillId="0" borderId="0" xfId="73" applyNumberFormat="1" applyFont="1" applyFill="1" applyBorder="1" applyAlignment="1">
      <alignment vertical="center" wrapText="1"/>
    </xf>
    <xf numFmtId="4" fontId="65" fillId="0" borderId="0" xfId="54" applyNumberFormat="1" applyFont="1" applyBorder="1" applyAlignment="1">
      <alignment vertical="center" wrapText="1"/>
      <protection/>
    </xf>
    <xf numFmtId="0" fontId="14" fillId="0" borderId="14" xfId="0" applyFont="1" applyBorder="1" applyAlignment="1">
      <alignment horizontal="left" vertical="center" wrapText="1"/>
    </xf>
    <xf numFmtId="0" fontId="14" fillId="0" borderId="31" xfId="0" applyFont="1" applyBorder="1" applyAlignment="1">
      <alignment horizontal="left" vertical="center" wrapText="1"/>
    </xf>
    <xf numFmtId="2" fontId="0" fillId="0" borderId="0" xfId="0" applyNumberFormat="1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wrapText="1"/>
    </xf>
    <xf numFmtId="4" fontId="0" fillId="0" borderId="0" xfId="0" applyNumberFormat="1" applyFont="1" applyFill="1" applyBorder="1" applyAlignment="1">
      <alignment wrapText="1"/>
    </xf>
    <xf numFmtId="0" fontId="18" fillId="0" borderId="14" xfId="0" applyFont="1" applyBorder="1" applyAlignment="1">
      <alignment horizontal="center"/>
    </xf>
    <xf numFmtId="4" fontId="18" fillId="0" borderId="30" xfId="0" applyNumberFormat="1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21" fillId="0" borderId="12" xfId="0" applyFont="1" applyBorder="1" applyAlignment="1">
      <alignment horizontal="center"/>
    </xf>
    <xf numFmtId="4" fontId="18" fillId="0" borderId="29" xfId="0" applyNumberFormat="1" applyFont="1" applyBorder="1" applyAlignment="1">
      <alignment horizontal="center"/>
    </xf>
    <xf numFmtId="0" fontId="22" fillId="34" borderId="17" xfId="0" applyFont="1" applyFill="1" applyBorder="1" applyAlignment="1">
      <alignment horizontal="center" vertical="center" wrapText="1"/>
    </xf>
    <xf numFmtId="0" fontId="20" fillId="0" borderId="26" xfId="0" applyFont="1" applyBorder="1" applyAlignment="1">
      <alignment horizontal="center" vertical="center"/>
    </xf>
    <xf numFmtId="0" fontId="21" fillId="33" borderId="16" xfId="0" applyFont="1" applyFill="1" applyBorder="1" applyAlignment="1">
      <alignment horizontal="center" vertical="center"/>
    </xf>
    <xf numFmtId="0" fontId="22" fillId="33" borderId="13" xfId="0" applyFont="1" applyFill="1" applyBorder="1" applyAlignment="1">
      <alignment horizontal="center" vertical="center" wrapText="1"/>
    </xf>
    <xf numFmtId="0" fontId="22" fillId="33" borderId="27" xfId="0" applyFont="1" applyFill="1" applyBorder="1" applyAlignment="1">
      <alignment horizontal="center" vertical="center" wrapText="1"/>
    </xf>
    <xf numFmtId="0" fontId="21" fillId="33" borderId="13" xfId="0" applyFont="1" applyFill="1" applyBorder="1" applyAlignment="1">
      <alignment horizontal="center" vertical="center"/>
    </xf>
    <xf numFmtId="0" fontId="22" fillId="33" borderId="17" xfId="0" applyFont="1" applyFill="1" applyBorder="1" applyAlignment="1">
      <alignment horizontal="center" vertical="center" wrapText="1"/>
    </xf>
    <xf numFmtId="0" fontId="21" fillId="34" borderId="13" xfId="0" applyFont="1" applyFill="1" applyBorder="1" applyAlignment="1">
      <alignment horizontal="center" vertical="center"/>
    </xf>
    <xf numFmtId="0" fontId="21" fillId="33" borderId="10" xfId="0" applyFont="1" applyFill="1" applyBorder="1" applyAlignment="1">
      <alignment horizontal="center" vertical="center"/>
    </xf>
    <xf numFmtId="0" fontId="21" fillId="33" borderId="28" xfId="0" applyFont="1" applyFill="1" applyBorder="1" applyAlignment="1">
      <alignment horizontal="center" vertical="center"/>
    </xf>
    <xf numFmtId="0" fontId="21" fillId="33" borderId="12" xfId="0" applyFont="1" applyFill="1" applyBorder="1" applyAlignment="1">
      <alignment horizontal="center" vertical="center"/>
    </xf>
    <xf numFmtId="0" fontId="21" fillId="33" borderId="11" xfId="0" applyFont="1" applyFill="1" applyBorder="1" applyAlignment="1">
      <alignment horizontal="center" vertical="center"/>
    </xf>
    <xf numFmtId="0" fontId="18" fillId="0" borderId="14" xfId="0" applyFont="1" applyBorder="1" applyAlignment="1">
      <alignment horizontal="justify" vertical="center" wrapText="1"/>
    </xf>
    <xf numFmtId="0" fontId="22" fillId="35" borderId="27" xfId="0" applyFont="1" applyFill="1" applyBorder="1" applyAlignment="1">
      <alignment horizontal="center" vertical="center" wrapText="1"/>
    </xf>
    <xf numFmtId="0" fontId="20" fillId="34" borderId="26" xfId="0" applyFont="1" applyFill="1" applyBorder="1" applyAlignment="1">
      <alignment horizontal="center" vertical="center"/>
    </xf>
    <xf numFmtId="0" fontId="21" fillId="35" borderId="16" xfId="0" applyFont="1" applyFill="1" applyBorder="1" applyAlignment="1">
      <alignment horizontal="center" vertical="center"/>
    </xf>
    <xf numFmtId="0" fontId="22" fillId="0" borderId="27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 wrapText="1"/>
    </xf>
    <xf numFmtId="0" fontId="22" fillId="0" borderId="17" xfId="0" applyFont="1" applyFill="1" applyBorder="1" applyAlignment="1">
      <alignment horizontal="center" vertical="center" wrapText="1"/>
    </xf>
    <xf numFmtId="0" fontId="18" fillId="0" borderId="31" xfId="0" applyFont="1" applyBorder="1" applyAlignment="1">
      <alignment horizontal="justify" vertical="center" wrapText="1"/>
    </xf>
    <xf numFmtId="0" fontId="20" fillId="35" borderId="0" xfId="0" applyFont="1" applyFill="1" applyBorder="1" applyAlignment="1">
      <alignment horizontal="center" vertical="center"/>
    </xf>
    <xf numFmtId="0" fontId="22" fillId="35" borderId="17" xfId="0" applyFont="1" applyFill="1" applyBorder="1" applyAlignment="1">
      <alignment horizontal="center" vertical="center" wrapText="1"/>
    </xf>
    <xf numFmtId="0" fontId="21" fillId="0" borderId="16" xfId="0" applyFont="1" applyFill="1" applyBorder="1" applyAlignment="1">
      <alignment horizontal="center" vertical="center"/>
    </xf>
    <xf numFmtId="0" fontId="21" fillId="0" borderId="26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21" fillId="0" borderId="28" xfId="0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/>
    </xf>
    <xf numFmtId="0" fontId="21" fillId="35" borderId="13" xfId="0" applyFont="1" applyFill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0" fillId="0" borderId="23" xfId="0" applyFont="1" applyBorder="1" applyAlignment="1">
      <alignment vertical="center"/>
    </xf>
    <xf numFmtId="0" fontId="21" fillId="0" borderId="24" xfId="0" applyFont="1" applyBorder="1" applyAlignment="1">
      <alignment horizontal="center" vertical="center"/>
    </xf>
    <xf numFmtId="0" fontId="22" fillId="35" borderId="13" xfId="0" applyFont="1" applyFill="1" applyBorder="1" applyAlignment="1">
      <alignment horizontal="center" vertical="center" wrapText="1"/>
    </xf>
    <xf numFmtId="0" fontId="21" fillId="0" borderId="32" xfId="0" applyFont="1" applyBorder="1" applyAlignment="1">
      <alignment horizontal="center"/>
    </xf>
    <xf numFmtId="0" fontId="21" fillId="35" borderId="26" xfId="0" applyFont="1" applyFill="1" applyBorder="1" applyAlignment="1">
      <alignment horizontal="center" vertical="center"/>
    </xf>
    <xf numFmtId="0" fontId="22" fillId="33" borderId="33" xfId="0" applyFont="1" applyFill="1" applyBorder="1" applyAlignment="1">
      <alignment horizontal="center" vertical="center" wrapText="1"/>
    </xf>
    <xf numFmtId="0" fontId="22" fillId="33" borderId="34" xfId="0" applyFont="1" applyFill="1" applyBorder="1" applyAlignment="1">
      <alignment horizontal="center" vertical="center" wrapText="1"/>
    </xf>
    <xf numFmtId="0" fontId="21" fillId="33" borderId="35" xfId="0" applyFont="1" applyFill="1" applyBorder="1" applyAlignment="1">
      <alignment horizontal="center" vertical="center"/>
    </xf>
    <xf numFmtId="0" fontId="21" fillId="33" borderId="36" xfId="0" applyFont="1" applyFill="1" applyBorder="1" applyAlignment="1">
      <alignment horizontal="center" vertical="center"/>
    </xf>
    <xf numFmtId="0" fontId="21" fillId="33" borderId="37" xfId="0" applyFont="1" applyFill="1" applyBorder="1" applyAlignment="1">
      <alignment horizontal="center" vertical="center"/>
    </xf>
    <xf numFmtId="0" fontId="21" fillId="33" borderId="38" xfId="0" applyFont="1" applyFill="1" applyBorder="1" applyAlignment="1">
      <alignment horizontal="center" vertical="center"/>
    </xf>
    <xf numFmtId="0" fontId="21" fillId="0" borderId="33" xfId="0" applyFont="1" applyFill="1" applyBorder="1" applyAlignment="1">
      <alignment horizontal="center" vertical="center"/>
    </xf>
    <xf numFmtId="0" fontId="21" fillId="0" borderId="34" xfId="0" applyFont="1" applyFill="1" applyBorder="1" applyAlignment="1">
      <alignment horizontal="center" vertical="center"/>
    </xf>
    <xf numFmtId="0" fontId="21" fillId="0" borderId="35" xfId="0" applyFont="1" applyFill="1" applyBorder="1" applyAlignment="1">
      <alignment horizontal="center" vertical="center"/>
    </xf>
    <xf numFmtId="0" fontId="21" fillId="35" borderId="33" xfId="0" applyFont="1" applyFill="1" applyBorder="1" applyAlignment="1">
      <alignment horizontal="center" vertical="center"/>
    </xf>
    <xf numFmtId="0" fontId="22" fillId="0" borderId="34" xfId="0" applyFont="1" applyFill="1" applyBorder="1" applyAlignment="1">
      <alignment horizontal="center" vertical="center" wrapText="1"/>
    </xf>
    <xf numFmtId="0" fontId="22" fillId="0" borderId="35" xfId="0" applyFont="1" applyFill="1" applyBorder="1" applyAlignment="1">
      <alignment horizontal="center" vertical="center" wrapText="1"/>
    </xf>
    <xf numFmtId="0" fontId="21" fillId="33" borderId="39" xfId="0" applyFont="1" applyFill="1" applyBorder="1" applyAlignment="1">
      <alignment horizontal="center" vertical="center"/>
    </xf>
    <xf numFmtId="0" fontId="21" fillId="33" borderId="40" xfId="0" applyFont="1" applyFill="1" applyBorder="1" applyAlignment="1">
      <alignment horizontal="center" vertical="center"/>
    </xf>
    <xf numFmtId="0" fontId="21" fillId="0" borderId="36" xfId="0" applyFont="1" applyFill="1" applyBorder="1" applyAlignment="1">
      <alignment horizontal="center" vertical="center"/>
    </xf>
    <xf numFmtId="0" fontId="21" fillId="0" borderId="37" xfId="0" applyFont="1" applyFill="1" applyBorder="1" applyAlignment="1">
      <alignment horizontal="center" vertical="center"/>
    </xf>
    <xf numFmtId="0" fontId="21" fillId="0" borderId="39" xfId="0" applyFont="1" applyFill="1" applyBorder="1" applyAlignment="1">
      <alignment horizontal="center" vertical="center"/>
    </xf>
    <xf numFmtId="0" fontId="21" fillId="0" borderId="38" xfId="0" applyFont="1" applyFill="1" applyBorder="1" applyAlignment="1">
      <alignment horizontal="center" vertical="center"/>
    </xf>
    <xf numFmtId="0" fontId="21" fillId="0" borderId="40" xfId="0" applyFont="1" applyFill="1" applyBorder="1" applyAlignment="1">
      <alignment horizontal="center" vertical="center"/>
    </xf>
    <xf numFmtId="0" fontId="21" fillId="35" borderId="41" xfId="0" applyFont="1" applyFill="1" applyBorder="1" applyAlignment="1">
      <alignment horizontal="center" vertical="center"/>
    </xf>
    <xf numFmtId="0" fontId="21" fillId="35" borderId="42" xfId="0" applyFont="1" applyFill="1" applyBorder="1" applyAlignment="1">
      <alignment horizontal="center" vertical="center"/>
    </xf>
    <xf numFmtId="0" fontId="21" fillId="35" borderId="34" xfId="0" applyFont="1" applyFill="1" applyBorder="1" applyAlignment="1">
      <alignment horizontal="center" vertical="center"/>
    </xf>
    <xf numFmtId="0" fontId="21" fillId="35" borderId="35" xfId="0" applyFont="1" applyFill="1" applyBorder="1" applyAlignment="1">
      <alignment horizontal="center" vertical="center"/>
    </xf>
    <xf numFmtId="0" fontId="22" fillId="0" borderId="43" xfId="0" applyFont="1" applyFill="1" applyBorder="1" applyAlignment="1">
      <alignment horizontal="center" vertical="center" wrapText="1"/>
    </xf>
    <xf numFmtId="4" fontId="10" fillId="0" borderId="0" xfId="73" applyNumberFormat="1" applyFont="1" applyFill="1" applyBorder="1" applyAlignment="1">
      <alignment horizontal="right" vertical="center" wrapText="1"/>
    </xf>
    <xf numFmtId="2" fontId="65" fillId="0" borderId="0" xfId="54" applyNumberFormat="1" applyFont="1" applyBorder="1" applyAlignment="1">
      <alignment vertical="center" wrapText="1"/>
      <protection/>
    </xf>
    <xf numFmtId="0" fontId="0" fillId="0" borderId="0" xfId="0" applyFont="1" applyBorder="1" applyAlignment="1">
      <alignment vertical="center" wrapText="1"/>
    </xf>
    <xf numFmtId="0" fontId="0" fillId="0" borderId="0" xfId="0" applyFont="1" applyFill="1" applyAlignment="1">
      <alignment horizontal="center" wrapText="1"/>
    </xf>
    <xf numFmtId="2" fontId="0" fillId="0" borderId="0" xfId="0" applyNumberFormat="1" applyFont="1" applyFill="1" applyAlignment="1">
      <alignment vertical="center" wrapText="1"/>
    </xf>
    <xf numFmtId="4" fontId="65" fillId="0" borderId="0" xfId="54" applyNumberFormat="1" applyFont="1" applyFill="1" applyBorder="1" applyAlignment="1">
      <alignment vertical="center" wrapText="1"/>
      <protection/>
    </xf>
    <xf numFmtId="3" fontId="0" fillId="0" borderId="0" xfId="73" applyNumberFormat="1" applyFont="1" applyFill="1" applyAlignment="1">
      <alignment horizontal="right" vertical="center" wrapText="1"/>
    </xf>
    <xf numFmtId="0" fontId="0" fillId="0" borderId="0" xfId="0" applyFont="1" applyFill="1" applyAlignment="1">
      <alignment horizontal="left" vertical="center" wrapText="1"/>
    </xf>
    <xf numFmtId="4" fontId="0" fillId="0" borderId="0" xfId="73" applyNumberFormat="1" applyFont="1" applyFill="1" applyAlignment="1">
      <alignment horizontal="left" vertical="center" wrapText="1"/>
    </xf>
    <xf numFmtId="4" fontId="1" fillId="0" borderId="22" xfId="0" applyNumberFormat="1" applyFont="1" applyFill="1" applyBorder="1" applyAlignment="1">
      <alignment horizontal="right" vertical="center" wrapText="1"/>
    </xf>
    <xf numFmtId="4" fontId="14" fillId="0" borderId="22" xfId="0" applyNumberFormat="1" applyFont="1" applyFill="1" applyBorder="1" applyAlignment="1">
      <alignment horizontal="right" vertical="center"/>
    </xf>
    <xf numFmtId="0" fontId="21" fillId="33" borderId="0" xfId="0" applyFont="1" applyFill="1" applyBorder="1" applyAlignment="1">
      <alignment horizontal="center" vertical="center"/>
    </xf>
    <xf numFmtId="4" fontId="0" fillId="36" borderId="17" xfId="0" applyNumberFormat="1" applyFont="1" applyFill="1" applyBorder="1" applyAlignment="1">
      <alignment horizontal="left" vertical="center" wrapText="1"/>
    </xf>
    <xf numFmtId="0" fontId="0" fillId="36" borderId="13" xfId="0" applyFont="1" applyFill="1" applyBorder="1" applyAlignment="1">
      <alignment horizontal="center" vertical="center" wrapText="1"/>
    </xf>
    <xf numFmtId="4" fontId="0" fillId="36" borderId="13" xfId="73" applyNumberFormat="1" applyFont="1" applyFill="1" applyBorder="1" applyAlignment="1">
      <alignment horizontal="right" vertical="center" wrapText="1"/>
    </xf>
    <xf numFmtId="4" fontId="0" fillId="36" borderId="16" xfId="73" applyNumberFormat="1" applyFont="1" applyFill="1" applyBorder="1" applyAlignment="1">
      <alignment horizontal="right" vertical="center" wrapText="1"/>
    </xf>
    <xf numFmtId="4" fontId="1" fillId="36" borderId="22" xfId="0" applyNumberFormat="1" applyFont="1" applyFill="1" applyBorder="1" applyAlignment="1">
      <alignment horizontal="right" vertical="center" wrapText="1"/>
    </xf>
    <xf numFmtId="0" fontId="1" fillId="36" borderId="0" xfId="0" applyFont="1" applyFill="1" applyBorder="1" applyAlignment="1">
      <alignment horizontal="center" vertical="center" wrapText="1"/>
    </xf>
    <xf numFmtId="4" fontId="1" fillId="36" borderId="0" xfId="73" applyNumberFormat="1" applyFont="1" applyFill="1" applyBorder="1" applyAlignment="1">
      <alignment horizontal="right" vertical="center" wrapText="1"/>
    </xf>
    <xf numFmtId="4" fontId="1" fillId="36" borderId="23" xfId="0" applyNumberFormat="1" applyFont="1" applyFill="1" applyBorder="1" applyAlignment="1">
      <alignment horizontal="right" vertical="center" wrapText="1"/>
    </xf>
    <xf numFmtId="0" fontId="1" fillId="36" borderId="24" xfId="0" applyFont="1" applyFill="1" applyBorder="1" applyAlignment="1">
      <alignment horizontal="center" vertical="center" wrapText="1"/>
    </xf>
    <xf numFmtId="4" fontId="1" fillId="36" borderId="24" xfId="73" applyNumberFormat="1" applyFont="1" applyFill="1" applyBorder="1" applyAlignment="1">
      <alignment horizontal="right" vertical="center" wrapText="1"/>
    </xf>
    <xf numFmtId="4" fontId="14" fillId="36" borderId="25" xfId="73" applyNumberFormat="1" applyFont="1" applyFill="1" applyBorder="1" applyAlignment="1">
      <alignment horizontal="right" vertical="center" wrapText="1"/>
    </xf>
    <xf numFmtId="4" fontId="14" fillId="36" borderId="18" xfId="73" applyNumberFormat="1" applyFont="1" applyFill="1" applyBorder="1" applyAlignment="1">
      <alignment horizontal="right" vertical="center" wrapText="1"/>
    </xf>
    <xf numFmtId="0" fontId="21" fillId="33" borderId="44" xfId="0" applyFont="1" applyFill="1" applyBorder="1" applyAlignment="1">
      <alignment horizontal="center" vertical="center"/>
    </xf>
    <xf numFmtId="0" fontId="21" fillId="0" borderId="45" xfId="0" applyFont="1" applyFill="1" applyBorder="1" applyAlignment="1">
      <alignment horizontal="center" vertical="center"/>
    </xf>
    <xf numFmtId="0" fontId="21" fillId="0" borderId="32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left" vertical="center" wrapText="1"/>
    </xf>
    <xf numFmtId="191" fontId="18" fillId="33" borderId="0" xfId="73" applyFont="1" applyFill="1" applyBorder="1" applyAlignment="1" quotePrefix="1">
      <alignment horizontal="right" vertical="center"/>
    </xf>
    <xf numFmtId="0" fontId="20" fillId="0" borderId="17" xfId="0" applyFont="1" applyBorder="1" applyAlignment="1">
      <alignment horizontal="center" vertical="center"/>
    </xf>
    <xf numFmtId="0" fontId="18" fillId="0" borderId="13" xfId="0" applyFont="1" applyBorder="1" applyAlignment="1">
      <alignment horizontal="left" vertical="center" wrapText="1"/>
    </xf>
    <xf numFmtId="0" fontId="21" fillId="0" borderId="13" xfId="0" applyFont="1" applyFill="1" applyBorder="1" applyAlignment="1">
      <alignment horizontal="center" vertical="center"/>
    </xf>
    <xf numFmtId="4" fontId="18" fillId="0" borderId="16" xfId="73" applyNumberFormat="1" applyFont="1" applyBorder="1" applyAlignment="1">
      <alignment horizontal="right" vertical="center"/>
    </xf>
    <xf numFmtId="4" fontId="18" fillId="33" borderId="18" xfId="73" applyNumberFormat="1" applyFont="1" applyFill="1" applyBorder="1" applyAlignment="1">
      <alignment horizontal="right" vertical="center"/>
    </xf>
    <xf numFmtId="0" fontId="18" fillId="0" borderId="24" xfId="0" applyFont="1" applyBorder="1" applyAlignment="1">
      <alignment horizontal="center" vertical="center"/>
    </xf>
    <xf numFmtId="0" fontId="21" fillId="33" borderId="24" xfId="0" applyFont="1" applyFill="1" applyBorder="1" applyAlignment="1">
      <alignment horizontal="center" vertical="center"/>
    </xf>
    <xf numFmtId="191" fontId="18" fillId="0" borderId="24" xfId="73" applyFont="1" applyFill="1" applyBorder="1" applyAlignment="1" quotePrefix="1">
      <alignment horizontal="right" vertical="center"/>
    </xf>
    <xf numFmtId="4" fontId="18" fillId="33" borderId="25" xfId="59" applyNumberFormat="1" applyFont="1" applyFill="1" applyBorder="1" applyAlignment="1">
      <alignment horizontal="right" vertical="center"/>
    </xf>
    <xf numFmtId="0" fontId="22" fillId="0" borderId="46" xfId="0" applyFont="1" applyFill="1" applyBorder="1" applyAlignment="1">
      <alignment horizontal="center" vertical="center" wrapText="1"/>
    </xf>
    <xf numFmtId="0" fontId="69" fillId="0" borderId="0" xfId="52" applyFont="1" applyBorder="1" applyAlignment="1">
      <alignment horizontal="center" wrapText="1"/>
      <protection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right" vertical="center" wrapText="1"/>
    </xf>
    <xf numFmtId="0" fontId="0" fillId="0" borderId="0" xfId="55" applyFont="1" applyBorder="1" applyAlignment="1">
      <alignment horizontal="center" vertical="center" wrapText="1"/>
      <protection/>
    </xf>
    <xf numFmtId="0" fontId="0" fillId="0" borderId="0" xfId="0" applyFont="1" applyBorder="1" applyAlignment="1">
      <alignment vertical="center" wrapText="1"/>
    </xf>
    <xf numFmtId="0" fontId="0" fillId="0" borderId="0" xfId="55" applyFont="1" applyBorder="1" applyAlignment="1">
      <alignment vertical="center" wrapText="1"/>
      <protection/>
    </xf>
    <xf numFmtId="2" fontId="69" fillId="0" borderId="0" xfId="52" applyNumberFormat="1" applyFont="1" applyBorder="1" applyAlignment="1">
      <alignment vertical="center" wrapText="1"/>
      <protection/>
    </xf>
    <xf numFmtId="0" fontId="69" fillId="0" borderId="0" xfId="52" applyFont="1" applyBorder="1" applyAlignment="1">
      <alignment vertical="center" wrapText="1"/>
      <protection/>
    </xf>
    <xf numFmtId="4" fontId="0" fillId="0" borderId="0" xfId="64" applyNumberFormat="1" applyFont="1" applyFill="1" applyBorder="1" applyAlignment="1">
      <alignment horizontal="right" vertical="center" wrapText="1"/>
    </xf>
    <xf numFmtId="4" fontId="0" fillId="0" borderId="18" xfId="64" applyNumberFormat="1" applyFont="1" applyFill="1" applyBorder="1" applyAlignment="1">
      <alignment horizontal="right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2" fontId="0" fillId="0" borderId="13" xfId="56" applyNumberFormat="1" applyFont="1" applyFill="1" applyBorder="1" applyAlignment="1" applyProtection="1">
      <alignment horizontal="left" vertical="center" wrapText="1"/>
      <protection/>
    </xf>
    <xf numFmtId="4" fontId="0" fillId="0" borderId="13" xfId="56" applyNumberFormat="1" applyFont="1" applyFill="1" applyBorder="1" applyAlignment="1">
      <alignment horizontal="right" vertical="center" wrapText="1"/>
      <protection/>
    </xf>
    <xf numFmtId="4" fontId="0" fillId="0" borderId="13" xfId="73" applyNumberFormat="1" applyFont="1" applyFill="1" applyBorder="1" applyAlignment="1">
      <alignment horizontal="right" vertical="center" wrapText="1"/>
    </xf>
    <xf numFmtId="4" fontId="0" fillId="0" borderId="16" xfId="73" applyNumberFormat="1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vertical="center" wrapText="1"/>
    </xf>
    <xf numFmtId="4" fontId="0" fillId="0" borderId="0" xfId="0" applyNumberFormat="1" applyFont="1" applyFill="1" applyBorder="1" applyAlignment="1">
      <alignment horizontal="left" vertical="center" wrapText="1"/>
    </xf>
    <xf numFmtId="0" fontId="0" fillId="0" borderId="0" xfId="50" applyFont="1" applyFill="1" applyBorder="1" applyAlignment="1">
      <alignment horizontal="center" vertical="center" wrapText="1"/>
      <protection/>
    </xf>
    <xf numFmtId="0" fontId="0" fillId="0" borderId="0" xfId="50" applyFont="1" applyFill="1" applyBorder="1" applyAlignment="1">
      <alignment vertical="center" wrapText="1"/>
      <protection/>
    </xf>
    <xf numFmtId="0" fontId="1" fillId="0" borderId="0" xfId="50" applyFont="1" applyFill="1" applyBorder="1" applyAlignment="1">
      <alignment vertical="center" wrapText="1"/>
      <protection/>
    </xf>
    <xf numFmtId="0" fontId="0" fillId="0" borderId="0" xfId="55" applyFont="1" applyFill="1" applyBorder="1" applyAlignment="1">
      <alignment vertical="center" wrapText="1"/>
      <protection/>
    </xf>
    <xf numFmtId="0" fontId="1" fillId="0" borderId="0" xfId="55" applyFont="1" applyFill="1" applyBorder="1" applyAlignment="1">
      <alignment horizontal="center" vertical="center" wrapText="1"/>
      <protection/>
    </xf>
    <xf numFmtId="0" fontId="0" fillId="0" borderId="0" xfId="55" applyFont="1" applyFill="1" applyBorder="1" applyAlignment="1">
      <alignment horizontal="center" vertical="center" wrapText="1"/>
      <protection/>
    </xf>
    <xf numFmtId="0" fontId="69" fillId="0" borderId="0" xfId="52" applyFont="1" applyFill="1" applyBorder="1" applyAlignment="1">
      <alignment horizontal="center" vertical="center" wrapText="1"/>
      <protection/>
    </xf>
    <xf numFmtId="0" fontId="69" fillId="0" borderId="0" xfId="52" applyFont="1" applyBorder="1" applyAlignment="1">
      <alignment vertical="center" wrapText="1"/>
      <protection/>
    </xf>
    <xf numFmtId="0" fontId="65" fillId="0" borderId="0" xfId="54" applyFont="1" applyBorder="1" applyAlignment="1">
      <alignment wrapText="1"/>
      <protection/>
    </xf>
    <xf numFmtId="0" fontId="18" fillId="0" borderId="29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18" fillId="0" borderId="17" xfId="0" applyFont="1" applyBorder="1" applyAlignment="1" quotePrefix="1">
      <alignment horizontal="center"/>
    </xf>
    <xf numFmtId="0" fontId="18" fillId="0" borderId="13" xfId="0" applyFont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18" fillId="0" borderId="47" xfId="0" applyFont="1" applyBorder="1" applyAlignment="1" quotePrefix="1">
      <alignment horizontal="center"/>
    </xf>
    <xf numFmtId="0" fontId="18" fillId="0" borderId="48" xfId="0" applyFont="1" applyBorder="1" applyAlignment="1" quotePrefix="1">
      <alignment horizontal="center"/>
    </xf>
    <xf numFmtId="0" fontId="18" fillId="0" borderId="49" xfId="0" applyFont="1" applyBorder="1" applyAlignment="1" quotePrefix="1">
      <alignment horizontal="center"/>
    </xf>
    <xf numFmtId="4" fontId="18" fillId="0" borderId="14" xfId="73" applyNumberFormat="1" applyFont="1" applyBorder="1" applyAlignment="1">
      <alignment horizontal="right" vertical="center"/>
    </xf>
    <xf numFmtId="4" fontId="18" fillId="0" borderId="31" xfId="73" applyNumberFormat="1" applyFont="1" applyBorder="1" applyAlignment="1">
      <alignment horizontal="right" vertical="center"/>
    </xf>
    <xf numFmtId="4" fontId="18" fillId="0" borderId="14" xfId="59" applyNumberFormat="1" applyFont="1" applyFill="1" applyBorder="1" applyAlignment="1">
      <alignment horizontal="right" vertical="center" wrapText="1"/>
    </xf>
    <xf numFmtId="4" fontId="18" fillId="0" borderId="31" xfId="59" applyNumberFormat="1" applyFont="1" applyFill="1" applyBorder="1" applyAlignment="1">
      <alignment horizontal="right" vertical="center" wrapText="1"/>
    </xf>
    <xf numFmtId="0" fontId="18" fillId="0" borderId="14" xfId="0" applyFont="1" applyBorder="1" applyAlignment="1">
      <alignment horizontal="center"/>
    </xf>
    <xf numFmtId="0" fontId="20" fillId="0" borderId="31" xfId="0" applyFont="1" applyBorder="1" applyAlignment="1">
      <alignment horizontal="center"/>
    </xf>
    <xf numFmtId="0" fontId="18" fillId="0" borderId="14" xfId="0" applyFont="1" applyBorder="1" applyAlignment="1">
      <alignment horizontal="center" vertical="center"/>
    </xf>
    <xf numFmtId="0" fontId="18" fillId="0" borderId="14" xfId="0" applyFont="1" applyBorder="1" applyAlignment="1">
      <alignment horizontal="left" vertical="center" wrapText="1"/>
    </xf>
    <xf numFmtId="0" fontId="18" fillId="0" borderId="31" xfId="0" applyFont="1" applyBorder="1" applyAlignment="1">
      <alignment horizontal="left" vertical="center" wrapText="1"/>
    </xf>
    <xf numFmtId="4" fontId="18" fillId="0" borderId="14" xfId="59" applyNumberFormat="1" applyFont="1" applyBorder="1" applyAlignment="1">
      <alignment horizontal="right" vertical="center" wrapText="1"/>
    </xf>
    <xf numFmtId="4" fontId="18" fillId="0" borderId="31" xfId="59" applyNumberFormat="1" applyFont="1" applyBorder="1" applyAlignment="1">
      <alignment horizontal="right" vertical="center" wrapText="1"/>
    </xf>
    <xf numFmtId="0" fontId="20" fillId="0" borderId="29" xfId="0" applyFont="1" applyBorder="1" applyAlignment="1">
      <alignment horizontal="center" vertical="center"/>
    </xf>
    <xf numFmtId="0" fontId="18" fillId="0" borderId="29" xfId="0" applyFont="1" applyBorder="1" applyAlignment="1">
      <alignment horizontal="left" vertical="center" wrapText="1"/>
    </xf>
    <xf numFmtId="4" fontId="18" fillId="0" borderId="29" xfId="73" applyNumberFormat="1" applyFont="1" applyBorder="1" applyAlignment="1">
      <alignment horizontal="right" vertical="center"/>
    </xf>
    <xf numFmtId="0" fontId="4" fillId="0" borderId="13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14" fillId="0" borderId="29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14" fillId="0" borderId="14" xfId="0" applyFont="1" applyBorder="1" applyAlignment="1">
      <alignment horizontal="left" vertical="center" wrapText="1"/>
    </xf>
    <xf numFmtId="0" fontId="14" fillId="0" borderId="31" xfId="0" applyFont="1" applyBorder="1" applyAlignment="1">
      <alignment horizontal="left" vertical="center" wrapText="1"/>
    </xf>
    <xf numFmtId="4" fontId="16" fillId="0" borderId="14" xfId="73" applyNumberFormat="1" applyFont="1" applyBorder="1" applyAlignment="1">
      <alignment horizontal="right" vertical="center"/>
    </xf>
    <xf numFmtId="4" fontId="16" fillId="0" borderId="31" xfId="73" applyNumberFormat="1" applyFont="1" applyBorder="1" applyAlignment="1">
      <alignment horizontal="right" vertical="center"/>
    </xf>
    <xf numFmtId="0" fontId="5" fillId="0" borderId="14" xfId="0" applyFont="1" applyBorder="1" applyAlignment="1">
      <alignment horizontal="center"/>
    </xf>
    <xf numFmtId="0" fontId="0" fillId="0" borderId="31" xfId="0" applyBorder="1" applyAlignment="1">
      <alignment horizontal="center"/>
    </xf>
    <xf numFmtId="0" fontId="14" fillId="0" borderId="17" xfId="0" applyFont="1" applyBorder="1" applyAlignment="1" quotePrefix="1">
      <alignment horizontal="center"/>
    </xf>
    <xf numFmtId="0" fontId="14" fillId="0" borderId="13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4" fontId="16" fillId="0" borderId="14" xfId="59" applyNumberFormat="1" applyFont="1" applyBorder="1" applyAlignment="1">
      <alignment horizontal="right" vertical="center" wrapText="1"/>
    </xf>
    <xf numFmtId="4" fontId="16" fillId="0" borderId="31" xfId="59" applyNumberFormat="1" applyFont="1" applyBorder="1" applyAlignment="1">
      <alignment horizontal="right" vertical="center" wrapText="1"/>
    </xf>
    <xf numFmtId="0" fontId="0" fillId="0" borderId="31" xfId="0" applyBorder="1" applyAlignment="1">
      <alignment horizontal="left" vertical="center" wrapText="1"/>
    </xf>
  </cellXfs>
  <cellStyles count="6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2 2" xfId="51"/>
    <cellStyle name="Normal 2 3" xfId="52"/>
    <cellStyle name="Normal 3" xfId="53"/>
    <cellStyle name="Normal 4" xfId="54"/>
    <cellStyle name="Normal 5" xfId="55"/>
    <cellStyle name="Normal_Caragua1" xfId="56"/>
    <cellStyle name="Nota" xfId="57"/>
    <cellStyle name="Nota 2" xfId="58"/>
    <cellStyle name="Percent" xfId="59"/>
    <cellStyle name="Porcentagem 2" xfId="60"/>
    <cellStyle name="Saída" xfId="61"/>
    <cellStyle name="Comma [0]" xfId="62"/>
    <cellStyle name="Separador de milhares 2" xfId="63"/>
    <cellStyle name="Separador de milhares 3" xfId="64"/>
    <cellStyle name="Texto de Aviso" xfId="65"/>
    <cellStyle name="Texto Explicativo" xfId="66"/>
    <cellStyle name="Título" xfId="67"/>
    <cellStyle name="Título 1" xfId="68"/>
    <cellStyle name="Título 2" xfId="69"/>
    <cellStyle name="Título 3" xfId="70"/>
    <cellStyle name="Título 4" xfId="71"/>
    <cellStyle name="Total" xfId="72"/>
    <cellStyle name="Comma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2"/>
  <dimension ref="A1:X26"/>
  <sheetViews>
    <sheetView showGridLines="0" showZeros="0" view="pageBreakPreview" zoomScaleSheetLayoutView="100" workbookViewId="0" topLeftCell="B10">
      <selection activeCell="Y25" sqref="Y25"/>
    </sheetView>
  </sheetViews>
  <sheetFormatPr defaultColWidth="11.421875" defaultRowHeight="12.75"/>
  <cols>
    <col min="1" max="1" width="4.7109375" style="0" customWidth="1"/>
    <col min="2" max="2" width="33.421875" style="30" customWidth="1"/>
    <col min="3" max="22" width="4.7109375" style="1" customWidth="1"/>
    <col min="23" max="23" width="17.57421875" style="13" customWidth="1"/>
    <col min="24" max="24" width="11.421875" style="2" customWidth="1"/>
  </cols>
  <sheetData>
    <row r="1" spans="1:24" s="6" customFormat="1" ht="19.5" customHeight="1" thickBot="1">
      <c r="A1" s="346"/>
      <c r="B1" s="200" t="s">
        <v>53</v>
      </c>
      <c r="C1" s="336" t="s">
        <v>22</v>
      </c>
      <c r="D1" s="337"/>
      <c r="E1" s="337"/>
      <c r="F1" s="338"/>
      <c r="G1" s="336" t="s">
        <v>23</v>
      </c>
      <c r="H1" s="337"/>
      <c r="I1" s="337"/>
      <c r="J1" s="338"/>
      <c r="K1" s="339" t="s">
        <v>24</v>
      </c>
      <c r="L1" s="340"/>
      <c r="M1" s="340"/>
      <c r="N1" s="341"/>
      <c r="O1" s="336" t="s">
        <v>25</v>
      </c>
      <c r="P1" s="337"/>
      <c r="Q1" s="337"/>
      <c r="R1" s="338"/>
      <c r="S1" s="336" t="s">
        <v>358</v>
      </c>
      <c r="T1" s="337"/>
      <c r="U1" s="337"/>
      <c r="V1" s="338"/>
      <c r="W1" s="201" t="s">
        <v>26</v>
      </c>
      <c r="X1" s="12"/>
    </row>
    <row r="2" spans="1:24" s="3" customFormat="1" ht="19.5" customHeight="1" thickBot="1">
      <c r="A2" s="347"/>
      <c r="B2" s="202" t="s">
        <v>54</v>
      </c>
      <c r="C2" s="203"/>
      <c r="D2" s="204"/>
      <c r="E2" s="204"/>
      <c r="F2" s="205"/>
      <c r="G2" s="203"/>
      <c r="H2" s="204"/>
      <c r="I2" s="204"/>
      <c r="J2" s="205"/>
      <c r="K2" s="241"/>
      <c r="L2" s="241"/>
      <c r="M2" s="241"/>
      <c r="N2" s="241"/>
      <c r="O2" s="203"/>
      <c r="P2" s="204"/>
      <c r="Q2" s="204"/>
      <c r="R2" s="205"/>
      <c r="S2" s="203"/>
      <c r="T2" s="204"/>
      <c r="U2" s="204"/>
      <c r="V2" s="205"/>
      <c r="W2" s="206" t="s">
        <v>478</v>
      </c>
      <c r="X2" s="4"/>
    </row>
    <row r="3" spans="1:24" s="9" customFormat="1" ht="20.25" customHeight="1">
      <c r="A3" s="348">
        <v>1</v>
      </c>
      <c r="B3" s="349" t="s">
        <v>207</v>
      </c>
      <c r="C3" s="207"/>
      <c r="D3" s="208"/>
      <c r="E3" s="208"/>
      <c r="F3" s="209"/>
      <c r="G3" s="210"/>
      <c r="H3" s="211"/>
      <c r="I3" s="211"/>
      <c r="J3" s="212"/>
      <c r="K3" s="243"/>
      <c r="L3" s="244"/>
      <c r="M3" s="244"/>
      <c r="N3" s="245"/>
      <c r="O3" s="210"/>
      <c r="P3" s="211"/>
      <c r="Q3" s="211"/>
      <c r="R3" s="209"/>
      <c r="S3" s="213"/>
      <c r="T3" s="211"/>
      <c r="U3" s="211"/>
      <c r="V3" s="214"/>
      <c r="W3" s="344">
        <v>2.55</v>
      </c>
      <c r="X3" s="8"/>
    </row>
    <row r="4" spans="1:24" s="9" customFormat="1" ht="15.75" customHeight="1" thickBot="1">
      <c r="A4" s="335"/>
      <c r="B4" s="350"/>
      <c r="C4" s="215"/>
      <c r="D4" s="216"/>
      <c r="E4" s="216"/>
      <c r="F4" s="217"/>
      <c r="G4" s="215"/>
      <c r="H4" s="216"/>
      <c r="I4" s="216"/>
      <c r="J4" s="218"/>
      <c r="K4" s="246"/>
      <c r="L4" s="216"/>
      <c r="M4" s="216"/>
      <c r="N4" s="247"/>
      <c r="O4" s="218"/>
      <c r="P4" s="216"/>
      <c r="Q4" s="216"/>
      <c r="R4" s="217"/>
      <c r="S4" s="215"/>
      <c r="T4" s="216"/>
      <c r="U4" s="216"/>
      <c r="V4" s="218"/>
      <c r="W4" s="345"/>
      <c r="X4" s="8"/>
    </row>
    <row r="5" spans="1:24" s="9" customFormat="1" ht="20.25" customHeight="1">
      <c r="A5" s="334">
        <v>2</v>
      </c>
      <c r="B5" s="219" t="s">
        <v>154</v>
      </c>
      <c r="C5" s="228"/>
      <c r="D5" s="220"/>
      <c r="E5" s="221"/>
      <c r="F5" s="222"/>
      <c r="G5" s="228"/>
      <c r="H5" s="220"/>
      <c r="I5" s="220"/>
      <c r="J5" s="235"/>
      <c r="K5" s="249"/>
      <c r="L5" s="253"/>
      <c r="M5" s="253"/>
      <c r="N5" s="254"/>
      <c r="O5" s="224"/>
      <c r="P5" s="223"/>
      <c r="Q5" s="211"/>
      <c r="R5" s="209"/>
      <c r="S5" s="213"/>
      <c r="T5" s="211"/>
      <c r="U5" s="211"/>
      <c r="V5" s="209"/>
      <c r="W5" s="351">
        <v>6.55</v>
      </c>
      <c r="X5" s="8"/>
    </row>
    <row r="6" spans="1:24" s="9" customFormat="1" ht="16.5" customHeight="1" thickBot="1">
      <c r="A6" s="335"/>
      <c r="B6" s="226"/>
      <c r="C6" s="215"/>
      <c r="D6" s="216"/>
      <c r="E6" s="216"/>
      <c r="F6" s="217"/>
      <c r="G6" s="215"/>
      <c r="H6" s="216"/>
      <c r="I6" s="216"/>
      <c r="J6" s="218"/>
      <c r="K6" s="255"/>
      <c r="L6" s="248"/>
      <c r="M6" s="248"/>
      <c r="N6" s="256"/>
      <c r="O6" s="218"/>
      <c r="P6" s="216"/>
      <c r="Q6" s="216"/>
      <c r="R6" s="217"/>
      <c r="S6" s="215"/>
      <c r="T6" s="216"/>
      <c r="U6" s="216"/>
      <c r="V6" s="217"/>
      <c r="W6" s="352"/>
      <c r="X6" s="8"/>
    </row>
    <row r="7" spans="1:24" s="9" customFormat="1" ht="20.25" customHeight="1">
      <c r="A7" s="334">
        <v>3</v>
      </c>
      <c r="B7" s="219" t="s">
        <v>155</v>
      </c>
      <c r="C7" s="213"/>
      <c r="D7" s="211"/>
      <c r="E7" s="220"/>
      <c r="F7" s="227"/>
      <c r="G7" s="228"/>
      <c r="H7" s="220"/>
      <c r="I7" s="220"/>
      <c r="J7" s="235"/>
      <c r="K7" s="252"/>
      <c r="L7" s="264"/>
      <c r="M7" s="250"/>
      <c r="N7" s="251"/>
      <c r="O7" s="224"/>
      <c r="P7" s="223"/>
      <c r="Q7" s="230"/>
      <c r="R7" s="209"/>
      <c r="S7" s="225"/>
      <c r="T7" s="223"/>
      <c r="U7" s="223"/>
      <c r="V7" s="229"/>
      <c r="W7" s="342">
        <v>6.55</v>
      </c>
      <c r="X7" s="8"/>
    </row>
    <row r="8" spans="1:24" s="9" customFormat="1" ht="16.5" customHeight="1" thickBot="1">
      <c r="A8" s="335"/>
      <c r="B8" s="226"/>
      <c r="C8" s="215"/>
      <c r="D8" s="216"/>
      <c r="E8" s="216"/>
      <c r="F8" s="217"/>
      <c r="G8" s="215"/>
      <c r="H8" s="216"/>
      <c r="I8" s="216"/>
      <c r="J8" s="218"/>
      <c r="K8" s="246"/>
      <c r="L8" s="216"/>
      <c r="M8" s="216"/>
      <c r="N8" s="247"/>
      <c r="O8" s="218"/>
      <c r="P8" s="216"/>
      <c r="Q8" s="216"/>
      <c r="R8" s="217"/>
      <c r="S8" s="231"/>
      <c r="T8" s="232"/>
      <c r="U8" s="232"/>
      <c r="V8" s="233"/>
      <c r="W8" s="343"/>
      <c r="X8" s="8"/>
    </row>
    <row r="9" spans="1:24" s="9" customFormat="1" ht="15.75" customHeight="1">
      <c r="A9" s="334">
        <v>4</v>
      </c>
      <c r="B9" s="219" t="s">
        <v>156</v>
      </c>
      <c r="C9" s="213"/>
      <c r="D9" s="223"/>
      <c r="E9" s="223"/>
      <c r="F9" s="229"/>
      <c r="G9" s="228"/>
      <c r="H9" s="220"/>
      <c r="I9" s="220"/>
      <c r="J9" s="235"/>
      <c r="K9" s="252"/>
      <c r="L9" s="264"/>
      <c r="M9" s="264"/>
      <c r="N9" s="265"/>
      <c r="O9" s="224"/>
      <c r="P9" s="223"/>
      <c r="Q9" s="230"/>
      <c r="R9" s="229"/>
      <c r="S9" s="225"/>
      <c r="T9" s="223"/>
      <c r="U9" s="223"/>
      <c r="V9" s="229"/>
      <c r="W9" s="342">
        <v>6.55</v>
      </c>
      <c r="X9" s="8"/>
    </row>
    <row r="10" spans="1:24" s="9" customFormat="1" ht="16.5" customHeight="1" thickBot="1">
      <c r="A10" s="335"/>
      <c r="B10" s="226"/>
      <c r="C10" s="215"/>
      <c r="D10" s="232"/>
      <c r="E10" s="232"/>
      <c r="F10" s="233"/>
      <c r="G10" s="231"/>
      <c r="H10" s="232"/>
      <c r="I10" s="232"/>
      <c r="J10" s="234"/>
      <c r="K10" s="259"/>
      <c r="L10" s="260"/>
      <c r="M10" s="260"/>
      <c r="N10" s="261"/>
      <c r="O10" s="234"/>
      <c r="P10" s="232"/>
      <c r="Q10" s="232"/>
      <c r="R10" s="233"/>
      <c r="S10" s="231"/>
      <c r="T10" s="232"/>
      <c r="U10" s="232"/>
      <c r="V10" s="233"/>
      <c r="W10" s="343"/>
      <c r="X10" s="8"/>
    </row>
    <row r="11" spans="1:24" s="9" customFormat="1" ht="15.75" customHeight="1">
      <c r="A11" s="334">
        <v>5</v>
      </c>
      <c r="B11" s="219" t="s">
        <v>157</v>
      </c>
      <c r="C11" s="213"/>
      <c r="D11" s="223"/>
      <c r="E11" s="223"/>
      <c r="F11" s="229"/>
      <c r="G11" s="225"/>
      <c r="H11" s="223"/>
      <c r="I11" s="220"/>
      <c r="J11" s="235"/>
      <c r="K11" s="252"/>
      <c r="L11" s="264"/>
      <c r="M11" s="264"/>
      <c r="N11" s="265"/>
      <c r="O11" s="240"/>
      <c r="P11" s="220"/>
      <c r="Q11" s="230"/>
      <c r="R11" s="229"/>
      <c r="S11" s="225"/>
      <c r="T11" s="223"/>
      <c r="U11" s="223"/>
      <c r="V11" s="229"/>
      <c r="W11" s="342">
        <v>4.68</v>
      </c>
      <c r="X11" s="8"/>
    </row>
    <row r="12" spans="1:24" s="9" customFormat="1" ht="16.5" customHeight="1" thickBot="1">
      <c r="A12" s="335"/>
      <c r="B12" s="226"/>
      <c r="C12" s="215"/>
      <c r="D12" s="232"/>
      <c r="E12" s="232"/>
      <c r="F12" s="233"/>
      <c r="G12" s="231"/>
      <c r="H12" s="232"/>
      <c r="I12" s="232"/>
      <c r="J12" s="234"/>
      <c r="K12" s="257"/>
      <c r="L12" s="232"/>
      <c r="M12" s="232"/>
      <c r="N12" s="258"/>
      <c r="O12" s="234"/>
      <c r="P12" s="232"/>
      <c r="Q12" s="232"/>
      <c r="R12" s="233"/>
      <c r="S12" s="231"/>
      <c r="T12" s="232"/>
      <c r="U12" s="232"/>
      <c r="V12" s="233"/>
      <c r="W12" s="343"/>
      <c r="X12" s="8"/>
    </row>
    <row r="13" spans="1:24" s="9" customFormat="1" ht="15.75" customHeight="1">
      <c r="A13" s="334">
        <v>6</v>
      </c>
      <c r="B13" s="219" t="s">
        <v>158</v>
      </c>
      <c r="C13" s="213"/>
      <c r="D13" s="223"/>
      <c r="E13" s="223"/>
      <c r="F13" s="229"/>
      <c r="G13" s="213"/>
      <c r="H13" s="223"/>
      <c r="I13" s="223"/>
      <c r="J13" s="223"/>
      <c r="K13" s="262"/>
      <c r="L13" s="242"/>
      <c r="M13" s="242"/>
      <c r="N13" s="263"/>
      <c r="O13" s="240"/>
      <c r="P13" s="220"/>
      <c r="Q13" s="220"/>
      <c r="R13" s="222"/>
      <c r="S13" s="225"/>
      <c r="T13" s="223"/>
      <c r="U13" s="223"/>
      <c r="V13" s="229"/>
      <c r="W13" s="342">
        <v>4.36</v>
      </c>
      <c r="X13" s="8"/>
    </row>
    <row r="14" spans="1:24" s="9" customFormat="1" ht="16.5" customHeight="1" thickBot="1">
      <c r="A14" s="335"/>
      <c r="B14" s="226"/>
      <c r="C14" s="215"/>
      <c r="D14" s="232"/>
      <c r="E14" s="232"/>
      <c r="F14" s="233"/>
      <c r="G14" s="215"/>
      <c r="H14" s="232"/>
      <c r="I14" s="232"/>
      <c r="J14" s="233"/>
      <c r="K14" s="259"/>
      <c r="L14" s="260"/>
      <c r="M14" s="260"/>
      <c r="N14" s="261"/>
      <c r="O14" s="234"/>
      <c r="P14" s="232"/>
      <c r="Q14" s="232"/>
      <c r="R14" s="233"/>
      <c r="S14" s="231"/>
      <c r="T14" s="232"/>
      <c r="U14" s="232"/>
      <c r="V14" s="233"/>
      <c r="W14" s="343"/>
      <c r="X14" s="8"/>
    </row>
    <row r="15" spans="1:24" s="9" customFormat="1" ht="15.75" customHeight="1">
      <c r="A15" s="334">
        <v>7</v>
      </c>
      <c r="B15" s="219" t="s">
        <v>159</v>
      </c>
      <c r="C15" s="213"/>
      <c r="D15" s="223"/>
      <c r="E15" s="223"/>
      <c r="F15" s="229"/>
      <c r="G15" s="213"/>
      <c r="H15" s="223"/>
      <c r="I15" s="223"/>
      <c r="J15" s="223"/>
      <c r="K15" s="213"/>
      <c r="L15" s="223"/>
      <c r="M15" s="264"/>
      <c r="N15" s="265"/>
      <c r="O15" s="240"/>
      <c r="P15" s="220"/>
      <c r="Q15" s="220"/>
      <c r="R15" s="222"/>
      <c r="S15" s="228"/>
      <c r="T15" s="220"/>
      <c r="U15" s="223"/>
      <c r="V15" s="229"/>
      <c r="W15" s="342">
        <v>4.88</v>
      </c>
      <c r="X15" s="8"/>
    </row>
    <row r="16" spans="1:24" s="9" customFormat="1" ht="16.5" customHeight="1" thickBot="1">
      <c r="A16" s="335"/>
      <c r="B16" s="226"/>
      <c r="C16" s="215"/>
      <c r="D16" s="232"/>
      <c r="E16" s="232"/>
      <c r="F16" s="233"/>
      <c r="G16" s="215"/>
      <c r="H16" s="232"/>
      <c r="I16" s="232"/>
      <c r="J16" s="233"/>
      <c r="K16" s="257"/>
      <c r="L16" s="232"/>
      <c r="M16" s="232"/>
      <c r="N16" s="258"/>
      <c r="O16" s="234"/>
      <c r="P16" s="232"/>
      <c r="Q16" s="232"/>
      <c r="R16" s="233"/>
      <c r="S16" s="231"/>
      <c r="T16" s="232"/>
      <c r="U16" s="232"/>
      <c r="V16" s="233"/>
      <c r="W16" s="343"/>
      <c r="X16" s="8"/>
    </row>
    <row r="17" spans="1:24" s="9" customFormat="1" ht="15.75" customHeight="1">
      <c r="A17" s="334">
        <v>8</v>
      </c>
      <c r="B17" s="219" t="s">
        <v>160</v>
      </c>
      <c r="C17" s="213"/>
      <c r="D17" s="223"/>
      <c r="E17" s="223"/>
      <c r="F17" s="223"/>
      <c r="G17" s="213"/>
      <c r="H17" s="223"/>
      <c r="I17" s="223"/>
      <c r="J17" s="223"/>
      <c r="K17" s="213"/>
      <c r="L17" s="223"/>
      <c r="M17" s="223"/>
      <c r="N17" s="266"/>
      <c r="O17" s="240"/>
      <c r="P17" s="220"/>
      <c r="Q17" s="220"/>
      <c r="R17" s="222"/>
      <c r="S17" s="228"/>
      <c r="T17" s="220"/>
      <c r="U17" s="220"/>
      <c r="V17" s="214"/>
      <c r="W17" s="342">
        <v>14.51</v>
      </c>
      <c r="X17" s="8"/>
    </row>
    <row r="18" spans="1:24" s="9" customFormat="1" ht="16.5" customHeight="1" thickBot="1">
      <c r="A18" s="335"/>
      <c r="B18" s="226"/>
      <c r="C18" s="215"/>
      <c r="D18" s="232"/>
      <c r="E18" s="232"/>
      <c r="F18" s="233"/>
      <c r="G18" s="215"/>
      <c r="H18" s="232"/>
      <c r="I18" s="232"/>
      <c r="J18" s="233"/>
      <c r="K18" s="215"/>
      <c r="L18" s="232"/>
      <c r="M18" s="232"/>
      <c r="N18" s="233"/>
      <c r="O18" s="234"/>
      <c r="P18" s="232"/>
      <c r="Q18" s="232"/>
      <c r="R18" s="233"/>
      <c r="S18" s="231"/>
      <c r="T18" s="232"/>
      <c r="U18" s="232"/>
      <c r="V18" s="233"/>
      <c r="W18" s="343"/>
      <c r="X18" s="8"/>
    </row>
    <row r="19" spans="1:24" s="9" customFormat="1" ht="16.5" customHeight="1">
      <c r="A19" s="348">
        <v>9</v>
      </c>
      <c r="B19" s="349" t="s">
        <v>318</v>
      </c>
      <c r="C19" s="213"/>
      <c r="D19" s="223"/>
      <c r="E19" s="223"/>
      <c r="F19" s="305"/>
      <c r="G19" s="228"/>
      <c r="H19" s="220"/>
      <c r="I19" s="220"/>
      <c r="J19" s="222"/>
      <c r="K19" s="213"/>
      <c r="L19" s="223"/>
      <c r="M19" s="223"/>
      <c r="N19" s="266"/>
      <c r="O19" s="240"/>
      <c r="P19" s="220"/>
      <c r="Q19" s="220"/>
      <c r="R19" s="222"/>
      <c r="S19" s="213"/>
      <c r="T19" s="223"/>
      <c r="U19" s="223"/>
      <c r="V19" s="266"/>
      <c r="W19" s="342">
        <v>47.59</v>
      </c>
      <c r="X19" s="8"/>
    </row>
    <row r="20" spans="1:24" s="9" customFormat="1" ht="16.5" customHeight="1" thickBot="1">
      <c r="A20" s="335"/>
      <c r="B20" s="354"/>
      <c r="C20" s="291"/>
      <c r="D20" s="260"/>
      <c r="E20" s="260"/>
      <c r="F20" s="293"/>
      <c r="G20" s="231"/>
      <c r="H20" s="232"/>
      <c r="I20" s="232"/>
      <c r="J20" s="233"/>
      <c r="K20" s="291"/>
      <c r="L20" s="260"/>
      <c r="M20" s="260"/>
      <c r="N20" s="292"/>
      <c r="O20" s="293"/>
      <c r="P20" s="260"/>
      <c r="Q20" s="260"/>
      <c r="R20" s="292"/>
      <c r="S20" s="291"/>
      <c r="T20" s="260"/>
      <c r="U20" s="260"/>
      <c r="V20" s="292"/>
      <c r="W20" s="355"/>
      <c r="X20" s="8"/>
    </row>
    <row r="21" spans="1:24" s="9" customFormat="1" ht="16.5" customHeight="1">
      <c r="A21" s="334">
        <v>10</v>
      </c>
      <c r="B21" s="349" t="s">
        <v>409</v>
      </c>
      <c r="C21" s="213"/>
      <c r="D21" s="223"/>
      <c r="E21" s="223"/>
      <c r="F21" s="305"/>
      <c r="G21" s="213"/>
      <c r="H21" s="223"/>
      <c r="I21" s="223"/>
      <c r="J21" s="305"/>
      <c r="K21" s="213"/>
      <c r="L21" s="223"/>
      <c r="M21" s="223"/>
      <c r="N21" s="266"/>
      <c r="O21" s="213"/>
      <c r="P21" s="223"/>
      <c r="Q21" s="223"/>
      <c r="R21" s="305"/>
      <c r="S21" s="213"/>
      <c r="T21" s="223"/>
      <c r="U21" s="220"/>
      <c r="V21" s="214"/>
      <c r="W21" s="342">
        <v>1.78</v>
      </c>
      <c r="X21" s="8"/>
    </row>
    <row r="22" spans="1:24" s="9" customFormat="1" ht="16.5" customHeight="1" thickBot="1">
      <c r="A22" s="353"/>
      <c r="B22" s="354"/>
      <c r="C22" s="291"/>
      <c r="D22" s="260"/>
      <c r="E22" s="260"/>
      <c r="F22" s="293"/>
      <c r="G22" s="231"/>
      <c r="H22" s="232"/>
      <c r="I22" s="232"/>
      <c r="J22" s="233"/>
      <c r="K22" s="291"/>
      <c r="L22" s="260"/>
      <c r="M22" s="260"/>
      <c r="N22" s="292"/>
      <c r="O22" s="293"/>
      <c r="P22" s="260"/>
      <c r="Q22" s="260"/>
      <c r="R22" s="292"/>
      <c r="S22" s="291"/>
      <c r="T22" s="260"/>
      <c r="U22" s="232"/>
      <c r="V22" s="233"/>
      <c r="W22" s="355"/>
      <c r="X22" s="8"/>
    </row>
    <row r="23" spans="1:24" s="9" customFormat="1" ht="16.5" customHeight="1">
      <c r="A23" s="296"/>
      <c r="B23" s="297"/>
      <c r="C23" s="212"/>
      <c r="D23" s="298"/>
      <c r="E23" s="298"/>
      <c r="F23" s="298"/>
      <c r="G23" s="298"/>
      <c r="H23" s="298"/>
      <c r="I23" s="298"/>
      <c r="J23" s="298"/>
      <c r="K23" s="212"/>
      <c r="L23" s="298"/>
      <c r="M23" s="298"/>
      <c r="N23" s="298"/>
      <c r="O23" s="298"/>
      <c r="P23" s="298"/>
      <c r="Q23" s="298"/>
      <c r="R23" s="298"/>
      <c r="S23" s="212"/>
      <c r="T23" s="298"/>
      <c r="U23" s="298"/>
      <c r="V23" s="298"/>
      <c r="W23" s="299"/>
      <c r="X23" s="8"/>
    </row>
    <row r="24" spans="1:24" s="9" customFormat="1" ht="15">
      <c r="A24" s="236"/>
      <c r="B24" s="294"/>
      <c r="C24" s="237"/>
      <c r="D24" s="237"/>
      <c r="E24" s="237"/>
      <c r="F24" s="237"/>
      <c r="G24" s="237"/>
      <c r="H24" s="237"/>
      <c r="I24" s="237"/>
      <c r="J24" s="237"/>
      <c r="K24" s="237"/>
      <c r="L24" s="237"/>
      <c r="M24" s="237"/>
      <c r="N24" s="237"/>
      <c r="O24" s="237"/>
      <c r="P24" s="237"/>
      <c r="Q24" s="237"/>
      <c r="R24" s="237"/>
      <c r="S24" s="237"/>
      <c r="T24" s="237"/>
      <c r="U24" s="278"/>
      <c r="V24" s="295" t="s">
        <v>55</v>
      </c>
      <c r="W24" s="300">
        <f>SUM(W3:W22)</f>
        <v>100</v>
      </c>
      <c r="X24" s="8"/>
    </row>
    <row r="25" spans="1:24" s="11" customFormat="1" ht="20.25" customHeight="1" thickBot="1">
      <c r="A25" s="238"/>
      <c r="B25" s="301"/>
      <c r="C25" s="239"/>
      <c r="D25" s="239"/>
      <c r="E25" s="239"/>
      <c r="F25" s="239"/>
      <c r="G25" s="239"/>
      <c r="H25" s="239"/>
      <c r="I25" s="239"/>
      <c r="J25" s="239"/>
      <c r="K25" s="239"/>
      <c r="L25" s="239"/>
      <c r="M25" s="239"/>
      <c r="N25" s="239"/>
      <c r="O25" s="239"/>
      <c r="P25" s="239"/>
      <c r="Q25" s="239"/>
      <c r="R25" s="239"/>
      <c r="S25" s="239"/>
      <c r="T25" s="239"/>
      <c r="U25" s="302"/>
      <c r="V25" s="303"/>
      <c r="W25" s="304"/>
      <c r="X25" s="10"/>
    </row>
    <row r="26" spans="2:24" s="11" customFormat="1" ht="15">
      <c r="B26" s="28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9"/>
      <c r="X26" s="10"/>
    </row>
  </sheetData>
  <sheetProtection/>
  <mergeCells count="29">
    <mergeCell ref="A21:A22"/>
    <mergeCell ref="B21:B22"/>
    <mergeCell ref="W21:W22"/>
    <mergeCell ref="A19:A20"/>
    <mergeCell ref="W19:W20"/>
    <mergeCell ref="B19:B20"/>
    <mergeCell ref="A17:A18"/>
    <mergeCell ref="W11:W12"/>
    <mergeCell ref="W13:W14"/>
    <mergeCell ref="W15:W16"/>
    <mergeCell ref="W17:W18"/>
    <mergeCell ref="A15:A16"/>
    <mergeCell ref="A13:A14"/>
    <mergeCell ref="W9:W10"/>
    <mergeCell ref="W7:W8"/>
    <mergeCell ref="W3:W4"/>
    <mergeCell ref="A1:A2"/>
    <mergeCell ref="A3:A4"/>
    <mergeCell ref="A5:A6"/>
    <mergeCell ref="B3:B4"/>
    <mergeCell ref="O1:R1"/>
    <mergeCell ref="W5:W6"/>
    <mergeCell ref="S1:V1"/>
    <mergeCell ref="A7:A8"/>
    <mergeCell ref="G1:J1"/>
    <mergeCell ref="C1:F1"/>
    <mergeCell ref="K1:N1"/>
    <mergeCell ref="A11:A12"/>
    <mergeCell ref="A9:A10"/>
  </mergeCells>
  <printOptions horizontalCentered="1"/>
  <pageMargins left="0.31496062992125984" right="0.4330708661417323" top="1.535433070866142" bottom="0.4330708661417323" header="0.7086614173228347" footer="0"/>
  <pageSetup fitToHeight="0" horizontalDpi="300" verticalDpi="300" orientation="landscape" paperSize="9" scale="95" r:id="rId1"/>
  <headerFooter alignWithMargins="0">
    <oddHeader>&amp;L&amp;11SECRETARIA DO MEIO AMBIENTE
FUNDAÇÃO FLORESTAL&amp;C&amp;11PARQUE ESTADUAL TURÍSTICO DO ALTO RIBEIRA
Reformas Núcleos Santana e Ouro Grosso&amp;R&amp;11Cronograma Físico e Financeiro
Boletim CPOS 160 - Junho/2013</oddHeader>
    <oddFooter>&amp;Rpágina &amp;P /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Plan11">
    <pageSetUpPr fitToPage="1"/>
  </sheetPr>
  <dimension ref="A1:M121"/>
  <sheetViews>
    <sheetView showZeros="0" view="pageBreakPreview" zoomScale="80" zoomScaleSheetLayoutView="80" workbookViewId="0" topLeftCell="A94">
      <selection activeCell="B119" sqref="B119:K119"/>
    </sheetView>
  </sheetViews>
  <sheetFormatPr defaultColWidth="9.140625" defaultRowHeight="12.75"/>
  <cols>
    <col min="1" max="1" width="5.7109375" style="21" customWidth="1"/>
    <col min="2" max="2" width="8.7109375" style="21" customWidth="1"/>
    <col min="3" max="3" width="9.8515625" style="21" bestFit="1" customWidth="1"/>
    <col min="4" max="4" width="8.7109375" style="21" customWidth="1"/>
    <col min="5" max="5" width="73.28125" style="57" bestFit="1" customWidth="1"/>
    <col min="6" max="6" width="6.28125" style="46" customWidth="1"/>
    <col min="7" max="7" width="10.7109375" style="47" customWidth="1"/>
    <col min="8" max="8" width="11.7109375" style="47" customWidth="1"/>
    <col min="9" max="9" width="9.7109375" style="47" customWidth="1"/>
    <col min="10" max="10" width="11.7109375" style="47" customWidth="1"/>
    <col min="11" max="11" width="15.7109375" style="47" customWidth="1"/>
    <col min="12" max="12" width="11.421875" style="32" customWidth="1"/>
    <col min="13" max="16384" width="9.140625" style="32" customWidth="1"/>
  </cols>
  <sheetData>
    <row r="1" spans="1:11" s="21" customFormat="1" ht="26.25" thickBot="1">
      <c r="A1" s="34" t="s">
        <v>0</v>
      </c>
      <c r="B1" s="35" t="s">
        <v>1</v>
      </c>
      <c r="C1" s="35" t="s">
        <v>98</v>
      </c>
      <c r="D1" s="35"/>
      <c r="E1" s="36" t="s">
        <v>35</v>
      </c>
      <c r="F1" s="35" t="s">
        <v>2</v>
      </c>
      <c r="G1" s="37" t="s">
        <v>3</v>
      </c>
      <c r="H1" s="37" t="s">
        <v>14</v>
      </c>
      <c r="I1" s="37" t="s">
        <v>15</v>
      </c>
      <c r="J1" s="37" t="s">
        <v>36</v>
      </c>
      <c r="K1" s="38" t="s">
        <v>27</v>
      </c>
    </row>
    <row r="2" spans="1:13" ht="12.75">
      <c r="A2" s="50"/>
      <c r="B2" s="41"/>
      <c r="C2" s="82"/>
      <c r="D2" s="82"/>
      <c r="E2" s="89"/>
      <c r="F2" s="41"/>
      <c r="G2" s="51"/>
      <c r="H2" s="42"/>
      <c r="I2" s="42"/>
      <c r="J2" s="42">
        <f>SUM(H2:I2)</f>
        <v>0</v>
      </c>
      <c r="K2" s="43">
        <f>J2*G2</f>
        <v>0</v>
      </c>
      <c r="L2" s="180"/>
      <c r="M2" s="116"/>
    </row>
    <row r="3" spans="1:13" ht="12.75">
      <c r="A3" s="39">
        <v>1</v>
      </c>
      <c r="B3" s="40"/>
      <c r="C3" s="40"/>
      <c r="D3" s="40"/>
      <c r="E3" s="171" t="s">
        <v>226</v>
      </c>
      <c r="F3" s="82"/>
      <c r="G3" s="85"/>
      <c r="H3" s="85"/>
      <c r="I3" s="85"/>
      <c r="J3" s="85">
        <f>SUM(H3:I3)</f>
        <v>0</v>
      </c>
      <c r="K3" s="86">
        <f>J3*G3</f>
        <v>0</v>
      </c>
      <c r="L3" s="168"/>
      <c r="M3" s="115"/>
    </row>
    <row r="4" spans="1:13" ht="15" customHeight="1">
      <c r="A4" s="39"/>
      <c r="B4" s="40"/>
      <c r="C4" s="40"/>
      <c r="D4" s="40"/>
      <c r="E4" s="58"/>
      <c r="F4" s="82"/>
      <c r="G4" s="85"/>
      <c r="H4" s="85"/>
      <c r="I4" s="85"/>
      <c r="J4" s="85"/>
      <c r="K4" s="86"/>
      <c r="L4" s="167"/>
      <c r="M4" s="115"/>
    </row>
    <row r="5" spans="1:11" ht="12.75">
      <c r="A5" s="39"/>
      <c r="B5" s="40" t="s">
        <v>4</v>
      </c>
      <c r="C5" s="40"/>
      <c r="D5" s="40"/>
      <c r="E5" s="58" t="s">
        <v>224</v>
      </c>
      <c r="F5" s="82"/>
      <c r="G5" s="85"/>
      <c r="H5" s="85"/>
      <c r="I5" s="85"/>
      <c r="J5" s="85"/>
      <c r="K5" s="86"/>
    </row>
    <row r="6" spans="1:11" ht="12.75">
      <c r="A6" s="95"/>
      <c r="B6" s="82" t="s">
        <v>225</v>
      </c>
      <c r="C6" s="82" t="s">
        <v>100</v>
      </c>
      <c r="D6" s="82"/>
      <c r="E6" s="89" t="s">
        <v>101</v>
      </c>
      <c r="F6" s="82" t="s">
        <v>11</v>
      </c>
      <c r="G6" s="92">
        <v>190</v>
      </c>
      <c r="H6" s="85"/>
      <c r="I6" s="85"/>
      <c r="J6" s="85"/>
      <c r="K6" s="86">
        <f aca="true" t="shared" si="0" ref="K6:K17">J6*G6</f>
        <v>0</v>
      </c>
    </row>
    <row r="7" spans="1:11" ht="12.75">
      <c r="A7" s="95"/>
      <c r="B7" s="82"/>
      <c r="C7" s="82"/>
      <c r="D7" s="82"/>
      <c r="E7" s="89"/>
      <c r="F7" s="82"/>
      <c r="G7" s="92"/>
      <c r="H7" s="85"/>
      <c r="I7" s="85"/>
      <c r="J7" s="85"/>
      <c r="K7" s="85"/>
    </row>
    <row r="8" spans="1:11" ht="51">
      <c r="A8" s="95"/>
      <c r="B8" s="21" t="s">
        <v>20</v>
      </c>
      <c r="E8" s="58" t="s">
        <v>203</v>
      </c>
      <c r="F8" s="96"/>
      <c r="G8" s="159"/>
      <c r="H8" s="159"/>
      <c r="I8" s="159"/>
      <c r="J8" s="159"/>
      <c r="K8" s="159"/>
    </row>
    <row r="9" spans="1:11" ht="12.75">
      <c r="A9" s="95"/>
      <c r="B9" s="82" t="s">
        <v>227</v>
      </c>
      <c r="C9" s="82" t="s">
        <v>370</v>
      </c>
      <c r="D9" s="82"/>
      <c r="E9" s="89" t="s">
        <v>85</v>
      </c>
      <c r="F9" s="82" t="s">
        <v>10</v>
      </c>
      <c r="G9" s="92">
        <v>2</v>
      </c>
      <c r="H9" s="85"/>
      <c r="I9" s="85"/>
      <c r="J9" s="85"/>
      <c r="K9" s="86">
        <f t="shared" si="0"/>
        <v>0</v>
      </c>
    </row>
    <row r="10" spans="1:11" ht="12.75">
      <c r="A10" s="95"/>
      <c r="B10" s="82" t="s">
        <v>228</v>
      </c>
      <c r="C10" s="82" t="s">
        <v>370</v>
      </c>
      <c r="D10" s="82"/>
      <c r="E10" s="89" t="s">
        <v>84</v>
      </c>
      <c r="F10" s="82" t="s">
        <v>10</v>
      </c>
      <c r="G10" s="85">
        <v>2</v>
      </c>
      <c r="H10" s="85"/>
      <c r="I10" s="85"/>
      <c r="J10" s="85"/>
      <c r="K10" s="86">
        <f t="shared" si="0"/>
        <v>0</v>
      </c>
    </row>
    <row r="11" spans="1:11" ht="12.75">
      <c r="A11" s="95"/>
      <c r="B11" s="82" t="s">
        <v>229</v>
      </c>
      <c r="C11" s="82" t="s">
        <v>370</v>
      </c>
      <c r="D11" s="82"/>
      <c r="E11" s="83" t="s">
        <v>86</v>
      </c>
      <c r="F11" s="82" t="s">
        <v>10</v>
      </c>
      <c r="G11" s="85">
        <v>2</v>
      </c>
      <c r="H11" s="85"/>
      <c r="I11" s="85"/>
      <c r="J11" s="85"/>
      <c r="K11" s="86">
        <f t="shared" si="0"/>
        <v>0</v>
      </c>
    </row>
    <row r="12" spans="1:11" ht="12.75">
      <c r="A12" s="95"/>
      <c r="B12" s="82" t="s">
        <v>230</v>
      </c>
      <c r="C12" s="82" t="s">
        <v>81</v>
      </c>
      <c r="D12" s="82"/>
      <c r="E12" s="89" t="s">
        <v>87</v>
      </c>
      <c r="F12" s="90" t="s">
        <v>10</v>
      </c>
      <c r="G12" s="92">
        <v>12</v>
      </c>
      <c r="H12" s="92"/>
      <c r="I12" s="85"/>
      <c r="J12" s="85"/>
      <c r="K12" s="86">
        <f t="shared" si="0"/>
        <v>0</v>
      </c>
    </row>
    <row r="13" spans="1:11" ht="12.75">
      <c r="A13" s="95"/>
      <c r="B13" s="82" t="s">
        <v>231</v>
      </c>
      <c r="C13" s="82" t="s">
        <v>81</v>
      </c>
      <c r="D13" s="82"/>
      <c r="E13" s="89" t="s">
        <v>88</v>
      </c>
      <c r="F13" s="90" t="s">
        <v>11</v>
      </c>
      <c r="G13" s="92">
        <v>130</v>
      </c>
      <c r="H13" s="92"/>
      <c r="I13" s="85"/>
      <c r="J13" s="85"/>
      <c r="K13" s="86">
        <f t="shared" si="0"/>
        <v>0</v>
      </c>
    </row>
    <row r="14" spans="1:11" ht="12.75">
      <c r="A14" s="95"/>
      <c r="B14" s="82" t="s">
        <v>232</v>
      </c>
      <c r="C14" s="91" t="s">
        <v>372</v>
      </c>
      <c r="D14" s="91" t="s">
        <v>373</v>
      </c>
      <c r="E14" s="89" t="s">
        <v>89</v>
      </c>
      <c r="F14" s="90" t="s">
        <v>5</v>
      </c>
      <c r="G14" s="92">
        <v>30</v>
      </c>
      <c r="H14" s="157"/>
      <c r="I14" s="157"/>
      <c r="J14" s="85"/>
      <c r="K14" s="86">
        <f t="shared" si="0"/>
        <v>0</v>
      </c>
    </row>
    <row r="15" spans="1:11" s="115" customFormat="1" ht="12.75">
      <c r="A15" s="39"/>
      <c r="B15" s="82" t="s">
        <v>233</v>
      </c>
      <c r="C15" s="82" t="s">
        <v>62</v>
      </c>
      <c r="D15" s="82"/>
      <c r="E15" s="83" t="s">
        <v>90</v>
      </c>
      <c r="F15" s="82" t="s">
        <v>11</v>
      </c>
      <c r="G15" s="85">
        <v>11</v>
      </c>
      <c r="H15" s="157"/>
      <c r="I15" s="157"/>
      <c r="J15" s="85"/>
      <c r="K15" s="86">
        <f t="shared" si="0"/>
        <v>0</v>
      </c>
    </row>
    <row r="16" spans="1:11" ht="25.5">
      <c r="A16" s="95"/>
      <c r="B16" s="82" t="s">
        <v>234</v>
      </c>
      <c r="C16" s="82" t="s">
        <v>81</v>
      </c>
      <c r="D16" s="82"/>
      <c r="E16" s="89" t="s">
        <v>201</v>
      </c>
      <c r="F16" s="90" t="s">
        <v>5</v>
      </c>
      <c r="G16" s="92">
        <v>2.5</v>
      </c>
      <c r="H16" s="92"/>
      <c r="I16" s="85"/>
      <c r="J16" s="85"/>
      <c r="K16" s="86">
        <f t="shared" si="0"/>
        <v>0</v>
      </c>
    </row>
    <row r="17" spans="1:11" ht="12.75">
      <c r="A17" s="95"/>
      <c r="B17" s="82" t="s">
        <v>235</v>
      </c>
      <c r="C17" s="82" t="s">
        <v>117</v>
      </c>
      <c r="D17" s="82"/>
      <c r="E17" s="89" t="s">
        <v>118</v>
      </c>
      <c r="F17" s="90" t="s">
        <v>11</v>
      </c>
      <c r="G17" s="92">
        <v>25</v>
      </c>
      <c r="H17" s="161"/>
      <c r="I17" s="161"/>
      <c r="J17" s="85"/>
      <c r="K17" s="86">
        <f t="shared" si="0"/>
        <v>0</v>
      </c>
    </row>
    <row r="18" spans="1:12" ht="25.5">
      <c r="A18" s="95"/>
      <c r="B18" s="82" t="s">
        <v>236</v>
      </c>
      <c r="C18" s="96" t="s">
        <v>79</v>
      </c>
      <c r="D18" s="96"/>
      <c r="E18" s="165" t="s">
        <v>222</v>
      </c>
      <c r="F18" s="90" t="s">
        <v>5</v>
      </c>
      <c r="G18" s="92">
        <v>30</v>
      </c>
      <c r="H18" s="161"/>
      <c r="I18" s="161"/>
      <c r="J18" s="85"/>
      <c r="K18" s="86">
        <f>J18*G18</f>
        <v>0</v>
      </c>
      <c r="L18" s="116"/>
    </row>
    <row r="19" spans="1:12" ht="25.5">
      <c r="A19" s="95"/>
      <c r="B19" s="82" t="s">
        <v>283</v>
      </c>
      <c r="C19" s="179" t="s">
        <v>68</v>
      </c>
      <c r="D19" s="179"/>
      <c r="E19" s="84" t="s">
        <v>284</v>
      </c>
      <c r="F19" s="90" t="s">
        <v>5</v>
      </c>
      <c r="G19" s="92">
        <v>190</v>
      </c>
      <c r="H19" s="161"/>
      <c r="I19" s="161"/>
      <c r="J19" s="85"/>
      <c r="K19" s="86">
        <f>J19*G19</f>
        <v>0</v>
      </c>
      <c r="L19" s="116"/>
    </row>
    <row r="20" spans="1:12" ht="12.75">
      <c r="A20" s="95"/>
      <c r="B20" s="82"/>
      <c r="C20" s="179"/>
      <c r="D20" s="179"/>
      <c r="E20" s="84"/>
      <c r="F20" s="90"/>
      <c r="G20" s="92"/>
      <c r="H20" s="161"/>
      <c r="I20" s="161"/>
      <c r="J20" s="85"/>
      <c r="K20" s="86"/>
      <c r="L20" s="116"/>
    </row>
    <row r="21" spans="1:11" ht="12.75">
      <c r="A21" s="95"/>
      <c r="B21" s="82"/>
      <c r="C21" s="96"/>
      <c r="D21" s="96"/>
      <c r="E21" s="165"/>
      <c r="F21" s="91"/>
      <c r="G21" s="92"/>
      <c r="H21" s="161"/>
      <c r="I21" s="161"/>
      <c r="J21" s="85"/>
      <c r="K21" s="86"/>
    </row>
    <row r="22" spans="1:11" ht="12.75">
      <c r="A22" s="39">
        <v>2</v>
      </c>
      <c r="B22" s="40"/>
      <c r="C22" s="40"/>
      <c r="D22" s="40"/>
      <c r="E22" s="58" t="s">
        <v>91</v>
      </c>
      <c r="F22" s="82"/>
      <c r="G22" s="85"/>
      <c r="H22" s="85"/>
      <c r="I22" s="85"/>
      <c r="J22" s="85"/>
      <c r="K22" s="86">
        <f>J22*G22</f>
        <v>0</v>
      </c>
    </row>
    <row r="23" spans="1:11" ht="12.75">
      <c r="A23" s="39"/>
      <c r="B23" s="40"/>
      <c r="C23" s="40"/>
      <c r="D23" s="40"/>
      <c r="E23" s="58"/>
      <c r="F23" s="82"/>
      <c r="G23" s="85"/>
      <c r="H23" s="85"/>
      <c r="I23" s="85"/>
      <c r="J23" s="85"/>
      <c r="K23" s="86"/>
    </row>
    <row r="24" spans="1:11" ht="12.75">
      <c r="A24" s="95"/>
      <c r="B24" s="40" t="s">
        <v>16</v>
      </c>
      <c r="C24" s="40"/>
      <c r="D24" s="40"/>
      <c r="E24" s="172" t="s">
        <v>237</v>
      </c>
      <c r="F24" s="82"/>
      <c r="G24" s="92"/>
      <c r="H24" s="85"/>
      <c r="I24" s="85"/>
      <c r="J24" s="85"/>
      <c r="K24" s="86"/>
    </row>
    <row r="25" spans="1:12" ht="12.75">
      <c r="A25" s="95"/>
      <c r="B25" s="82" t="s">
        <v>242</v>
      </c>
      <c r="C25" s="183" t="s">
        <v>296</v>
      </c>
      <c r="D25" s="183"/>
      <c r="E25" s="181" t="s">
        <v>297</v>
      </c>
      <c r="F25" s="82" t="s">
        <v>7</v>
      </c>
      <c r="G25" s="92">
        <v>1.5</v>
      </c>
      <c r="H25" s="85"/>
      <c r="I25" s="164"/>
      <c r="J25" s="85"/>
      <c r="K25" s="86">
        <f aca="true" t="shared" si="1" ref="K25:K30">J25*G25</f>
        <v>0</v>
      </c>
      <c r="L25" s="116"/>
    </row>
    <row r="26" spans="1:12" ht="12.75">
      <c r="A26" s="95"/>
      <c r="B26" s="82" t="s">
        <v>243</v>
      </c>
      <c r="C26" s="82" t="s">
        <v>374</v>
      </c>
      <c r="D26" s="91" t="s">
        <v>373</v>
      </c>
      <c r="E26" s="89" t="s">
        <v>92</v>
      </c>
      <c r="F26" s="90" t="s">
        <v>5</v>
      </c>
      <c r="G26" s="92">
        <v>35</v>
      </c>
      <c r="H26" s="164"/>
      <c r="I26" s="164"/>
      <c r="J26" s="85"/>
      <c r="K26" s="86">
        <f t="shared" si="1"/>
        <v>0</v>
      </c>
      <c r="L26" s="116"/>
    </row>
    <row r="27" spans="1:12" ht="15" customHeight="1">
      <c r="A27" s="95"/>
      <c r="B27" s="82" t="s">
        <v>244</v>
      </c>
      <c r="C27" s="178" t="s">
        <v>274</v>
      </c>
      <c r="D27" s="178"/>
      <c r="E27" s="174" t="s">
        <v>272</v>
      </c>
      <c r="F27" s="82" t="s">
        <v>10</v>
      </c>
      <c r="G27" s="92">
        <v>4</v>
      </c>
      <c r="H27" s="163"/>
      <c r="I27" s="163"/>
      <c r="J27" s="85"/>
      <c r="K27" s="86">
        <f t="shared" si="1"/>
        <v>0</v>
      </c>
      <c r="L27" s="116"/>
    </row>
    <row r="28" spans="1:12" ht="15" customHeight="1">
      <c r="A28" s="95"/>
      <c r="B28" s="82" t="s">
        <v>245</v>
      </c>
      <c r="C28" s="178" t="s">
        <v>270</v>
      </c>
      <c r="D28" s="178"/>
      <c r="E28" s="174" t="s">
        <v>271</v>
      </c>
      <c r="F28" s="90" t="s">
        <v>11</v>
      </c>
      <c r="G28" s="92">
        <v>18.4</v>
      </c>
      <c r="H28" s="163"/>
      <c r="I28" s="163"/>
      <c r="J28" s="85"/>
      <c r="K28" s="86">
        <f t="shared" si="1"/>
        <v>0</v>
      </c>
      <c r="L28" s="116"/>
    </row>
    <row r="29" spans="1:12" ht="12.75">
      <c r="A29" s="95"/>
      <c r="B29" s="82" t="s">
        <v>273</v>
      </c>
      <c r="C29" s="178" t="s">
        <v>375</v>
      </c>
      <c r="D29" s="91" t="s">
        <v>373</v>
      </c>
      <c r="E29" s="89" t="s">
        <v>219</v>
      </c>
      <c r="F29" s="82" t="s">
        <v>10</v>
      </c>
      <c r="G29" s="92">
        <v>3</v>
      </c>
      <c r="H29" s="164"/>
      <c r="I29" s="164"/>
      <c r="J29" s="85"/>
      <c r="K29" s="86">
        <f t="shared" si="1"/>
        <v>0</v>
      </c>
      <c r="L29" s="116"/>
    </row>
    <row r="30" spans="1:12" ht="12.75">
      <c r="A30" s="95"/>
      <c r="B30" s="82" t="s">
        <v>298</v>
      </c>
      <c r="C30" s="178" t="s">
        <v>376</v>
      </c>
      <c r="D30" s="91" t="s">
        <v>373</v>
      </c>
      <c r="E30" s="169" t="s">
        <v>299</v>
      </c>
      <c r="F30" s="82" t="s">
        <v>10</v>
      </c>
      <c r="G30" s="92">
        <v>5</v>
      </c>
      <c r="H30" s="170"/>
      <c r="I30" s="170"/>
      <c r="J30" s="85"/>
      <c r="K30" s="86">
        <f t="shared" si="1"/>
        <v>0</v>
      </c>
      <c r="L30" s="116"/>
    </row>
    <row r="31" spans="1:11" ht="12.75">
      <c r="A31" s="95"/>
      <c r="B31" s="82"/>
      <c r="C31" s="96"/>
      <c r="D31" s="96"/>
      <c r="E31" s="158"/>
      <c r="F31" s="91"/>
      <c r="G31" s="92"/>
      <c r="H31" s="164"/>
      <c r="I31" s="164"/>
      <c r="J31" s="85"/>
      <c r="K31" s="86"/>
    </row>
    <row r="32" spans="1:11" ht="12.75">
      <c r="A32" s="95"/>
      <c r="B32" s="40" t="s">
        <v>17</v>
      </c>
      <c r="C32" s="82"/>
      <c r="D32" s="82"/>
      <c r="E32" s="172" t="s">
        <v>238</v>
      </c>
      <c r="F32" s="90"/>
      <c r="G32" s="90"/>
      <c r="H32" s="164"/>
      <c r="I32" s="164"/>
      <c r="J32" s="85"/>
      <c r="K32" s="86"/>
    </row>
    <row r="33" spans="1:12" ht="12.75">
      <c r="A33" s="95"/>
      <c r="B33" s="82" t="s">
        <v>246</v>
      </c>
      <c r="C33" s="173" t="s">
        <v>306</v>
      </c>
      <c r="D33" s="173"/>
      <c r="E33" s="89" t="s">
        <v>300</v>
      </c>
      <c r="F33" s="90" t="s">
        <v>5</v>
      </c>
      <c r="G33" s="92">
        <v>24.5</v>
      </c>
      <c r="H33" s="163"/>
      <c r="I33" s="163"/>
      <c r="J33" s="85"/>
      <c r="K33" s="86">
        <f aca="true" t="shared" si="2" ref="K33:K41">J33*G33</f>
        <v>0</v>
      </c>
      <c r="L33" s="116"/>
    </row>
    <row r="34" spans="1:12" ht="12.75">
      <c r="A34" s="95"/>
      <c r="B34" s="82" t="s">
        <v>247</v>
      </c>
      <c r="C34" s="173" t="s">
        <v>378</v>
      </c>
      <c r="D34" s="91" t="s">
        <v>373</v>
      </c>
      <c r="E34" s="89" t="s">
        <v>301</v>
      </c>
      <c r="F34" s="90" t="s">
        <v>5</v>
      </c>
      <c r="G34" s="92">
        <v>24.5</v>
      </c>
      <c r="H34" s="184"/>
      <c r="I34" s="184"/>
      <c r="J34" s="85"/>
      <c r="K34" s="86">
        <f t="shared" si="2"/>
        <v>0</v>
      </c>
      <c r="L34" s="116"/>
    </row>
    <row r="35" spans="1:12" ht="12.75">
      <c r="A35" s="32"/>
      <c r="B35" s="82" t="s">
        <v>248</v>
      </c>
      <c r="C35" s="173" t="s">
        <v>307</v>
      </c>
      <c r="D35" s="173"/>
      <c r="E35" s="182" t="s">
        <v>302</v>
      </c>
      <c r="F35" s="90" t="s">
        <v>5</v>
      </c>
      <c r="G35" s="92">
        <v>24.5</v>
      </c>
      <c r="H35" s="185"/>
      <c r="I35" s="185"/>
      <c r="J35" s="85"/>
      <c r="K35" s="86">
        <f t="shared" si="2"/>
        <v>0</v>
      </c>
      <c r="L35" s="116"/>
    </row>
    <row r="36" spans="1:12" ht="12.75">
      <c r="A36" s="95"/>
      <c r="B36" s="82" t="s">
        <v>249</v>
      </c>
      <c r="C36" s="82" t="s">
        <v>377</v>
      </c>
      <c r="D36" s="91" t="s">
        <v>373</v>
      </c>
      <c r="E36" s="89" t="s">
        <v>202</v>
      </c>
      <c r="F36" s="90" t="s">
        <v>5</v>
      </c>
      <c r="G36" s="92">
        <v>35</v>
      </c>
      <c r="H36" s="164"/>
      <c r="I36" s="164"/>
      <c r="J36" s="85"/>
      <c r="K36" s="86">
        <f t="shared" si="2"/>
        <v>0</v>
      </c>
      <c r="L36" s="116"/>
    </row>
    <row r="37" spans="1:12" ht="25.5">
      <c r="A37" s="95"/>
      <c r="B37" s="82" t="s">
        <v>250</v>
      </c>
      <c r="C37" s="82" t="s">
        <v>379</v>
      </c>
      <c r="D37" s="91" t="s">
        <v>373</v>
      </c>
      <c r="E37" s="89" t="s">
        <v>93</v>
      </c>
      <c r="F37" s="90" t="s">
        <v>5</v>
      </c>
      <c r="G37" s="92">
        <v>35</v>
      </c>
      <c r="H37" s="164"/>
      <c r="I37" s="164"/>
      <c r="J37" s="85"/>
      <c r="K37" s="86">
        <f t="shared" si="2"/>
        <v>0</v>
      </c>
      <c r="L37" s="116"/>
    </row>
    <row r="38" spans="1:12" ht="25.5">
      <c r="A38" s="95"/>
      <c r="B38" s="82" t="s">
        <v>251</v>
      </c>
      <c r="C38" s="173" t="s">
        <v>209</v>
      </c>
      <c r="D38" s="173"/>
      <c r="E38" s="163" t="s">
        <v>210</v>
      </c>
      <c r="F38" s="90" t="s">
        <v>5</v>
      </c>
      <c r="G38" s="92">
        <v>35</v>
      </c>
      <c r="H38" s="164"/>
      <c r="I38" s="164"/>
      <c r="J38" s="85"/>
      <c r="K38" s="86">
        <f t="shared" si="2"/>
        <v>0</v>
      </c>
      <c r="L38" s="116"/>
    </row>
    <row r="39" spans="1:12" ht="25.5">
      <c r="A39" s="95"/>
      <c r="B39" s="82" t="s">
        <v>303</v>
      </c>
      <c r="C39" s="173" t="s">
        <v>288</v>
      </c>
      <c r="D39" s="173"/>
      <c r="E39" s="89" t="s">
        <v>289</v>
      </c>
      <c r="F39" s="90" t="s">
        <v>11</v>
      </c>
      <c r="G39" s="92">
        <v>20</v>
      </c>
      <c r="H39" s="170"/>
      <c r="I39" s="170"/>
      <c r="J39" s="85"/>
      <c r="K39" s="86">
        <f t="shared" si="2"/>
        <v>0</v>
      </c>
      <c r="L39" s="116"/>
    </row>
    <row r="40" spans="1:12" ht="25.5">
      <c r="A40" s="95"/>
      <c r="B40" s="82" t="s">
        <v>304</v>
      </c>
      <c r="C40" s="173" t="s">
        <v>211</v>
      </c>
      <c r="D40" s="173"/>
      <c r="E40" s="163" t="s">
        <v>212</v>
      </c>
      <c r="F40" s="90" t="s">
        <v>11</v>
      </c>
      <c r="G40" s="92">
        <v>20</v>
      </c>
      <c r="H40" s="170"/>
      <c r="I40" s="170"/>
      <c r="J40" s="85"/>
      <c r="K40" s="86">
        <f t="shared" si="2"/>
        <v>0</v>
      </c>
      <c r="L40" s="116"/>
    </row>
    <row r="41" spans="1:12" ht="12.75">
      <c r="A41" s="95"/>
      <c r="B41" s="82" t="s">
        <v>420</v>
      </c>
      <c r="C41" s="306" t="s">
        <v>422</v>
      </c>
      <c r="D41" s="173"/>
      <c r="E41" s="163" t="s">
        <v>421</v>
      </c>
      <c r="F41" s="90" t="s">
        <v>11</v>
      </c>
      <c r="G41" s="92">
        <v>3</v>
      </c>
      <c r="H41" s="307"/>
      <c r="I41" s="307"/>
      <c r="J41" s="85"/>
      <c r="K41" s="86">
        <f t="shared" si="2"/>
        <v>0</v>
      </c>
      <c r="L41" s="116"/>
    </row>
    <row r="42" spans="1:11" ht="12.75">
      <c r="A42" s="95"/>
      <c r="B42" s="82"/>
      <c r="C42" s="173"/>
      <c r="D42" s="173"/>
      <c r="E42" s="163"/>
      <c r="F42" s="90"/>
      <c r="G42" s="92"/>
      <c r="H42" s="170"/>
      <c r="I42" s="170"/>
      <c r="J42" s="85"/>
      <c r="K42" s="86"/>
    </row>
    <row r="43" spans="1:11" ht="12.75">
      <c r="A43" s="95"/>
      <c r="B43" s="40" t="s">
        <v>18</v>
      </c>
      <c r="E43" s="171" t="s">
        <v>239</v>
      </c>
      <c r="F43" s="96"/>
      <c r="G43" s="159"/>
      <c r="H43" s="159"/>
      <c r="I43" s="159"/>
      <c r="J43" s="159"/>
      <c r="K43" s="159"/>
    </row>
    <row r="44" spans="1:12" ht="12.75" customHeight="1">
      <c r="A44" s="95"/>
      <c r="B44" s="82" t="s">
        <v>252</v>
      </c>
      <c r="C44" s="173" t="s">
        <v>308</v>
      </c>
      <c r="D44" s="173"/>
      <c r="E44" s="89" t="s">
        <v>309</v>
      </c>
      <c r="F44" s="96" t="s">
        <v>5</v>
      </c>
      <c r="G44" s="92">
        <v>6</v>
      </c>
      <c r="H44" s="185"/>
      <c r="I44" s="185"/>
      <c r="J44" s="85"/>
      <c r="K44" s="86">
        <f>J44*G44</f>
        <v>0</v>
      </c>
      <c r="L44" s="116"/>
    </row>
    <row r="45" spans="1:11" ht="12.75" customHeight="1">
      <c r="A45" s="95"/>
      <c r="B45" s="82"/>
      <c r="E45" s="158"/>
      <c r="F45" s="96"/>
      <c r="G45" s="159"/>
      <c r="H45" s="159"/>
      <c r="I45" s="159"/>
      <c r="J45" s="159"/>
      <c r="K45" s="159"/>
    </row>
    <row r="46" spans="1:11" ht="12.75" customHeight="1">
      <c r="A46" s="95"/>
      <c r="B46" s="40" t="s">
        <v>39</v>
      </c>
      <c r="E46" s="171" t="s">
        <v>240</v>
      </c>
      <c r="F46" s="96"/>
      <c r="G46" s="159"/>
      <c r="H46" s="159"/>
      <c r="I46" s="159"/>
      <c r="J46" s="159"/>
      <c r="K46" s="159"/>
    </row>
    <row r="47" spans="1:11" ht="25.5">
      <c r="A47" s="95"/>
      <c r="B47" s="82" t="s">
        <v>253</v>
      </c>
      <c r="C47" s="173" t="s">
        <v>310</v>
      </c>
      <c r="D47" s="173"/>
      <c r="E47" s="187" t="s">
        <v>311</v>
      </c>
      <c r="F47" s="186" t="s">
        <v>10</v>
      </c>
      <c r="G47" s="92">
        <v>3</v>
      </c>
      <c r="H47" s="188"/>
      <c r="I47" s="188"/>
      <c r="J47" s="85"/>
      <c r="K47" s="86">
        <f>J47*G47</f>
        <v>0</v>
      </c>
    </row>
    <row r="48" spans="1:11" ht="12.75">
      <c r="A48" s="95"/>
      <c r="B48" s="82"/>
      <c r="C48" s="91"/>
      <c r="D48" s="91"/>
      <c r="E48" s="121"/>
      <c r="F48" s="91"/>
      <c r="G48" s="92"/>
      <c r="H48" s="164"/>
      <c r="I48" s="164"/>
      <c r="J48" s="85"/>
      <c r="K48" s="85"/>
    </row>
    <row r="49" spans="1:11" ht="12.75">
      <c r="A49" s="95"/>
      <c r="B49" s="40" t="s">
        <v>45</v>
      </c>
      <c r="E49" s="172" t="s">
        <v>241</v>
      </c>
      <c r="F49" s="96"/>
      <c r="G49" s="159"/>
      <c r="H49" s="159"/>
      <c r="I49" s="159"/>
      <c r="J49" s="159"/>
      <c r="K49" s="159"/>
    </row>
    <row r="50" spans="1:12" ht="12.75">
      <c r="A50" s="95"/>
      <c r="B50" s="82" t="s">
        <v>254</v>
      </c>
      <c r="C50" s="173" t="s">
        <v>312</v>
      </c>
      <c r="D50" s="173"/>
      <c r="E50" s="89" t="s">
        <v>315</v>
      </c>
      <c r="F50" s="96" t="s">
        <v>5</v>
      </c>
      <c r="G50" s="159">
        <v>2.15</v>
      </c>
      <c r="H50" s="163"/>
      <c r="I50" s="163"/>
      <c r="J50" s="85"/>
      <c r="K50" s="86">
        <f>J50*G50</f>
        <v>0</v>
      </c>
      <c r="L50" s="116"/>
    </row>
    <row r="51" spans="1:12" ht="12.75">
      <c r="A51" s="95"/>
      <c r="B51" s="82" t="s">
        <v>255</v>
      </c>
      <c r="C51" s="173" t="s">
        <v>313</v>
      </c>
      <c r="D51" s="173"/>
      <c r="E51" s="115" t="s">
        <v>314</v>
      </c>
      <c r="F51" s="91" t="s">
        <v>10</v>
      </c>
      <c r="G51" s="92">
        <v>3</v>
      </c>
      <c r="H51" s="163"/>
      <c r="I51" s="163"/>
      <c r="J51" s="85"/>
      <c r="K51" s="86">
        <f aca="true" t="shared" si="3" ref="K51:K56">J51*G51</f>
        <v>0</v>
      </c>
      <c r="L51" s="116"/>
    </row>
    <row r="52" spans="1:11" ht="25.5">
      <c r="A52" s="95"/>
      <c r="B52" s="82" t="s">
        <v>256</v>
      </c>
      <c r="C52" s="91" t="s">
        <v>63</v>
      </c>
      <c r="D52" s="91"/>
      <c r="E52" s="121" t="s">
        <v>215</v>
      </c>
      <c r="F52" s="91" t="s">
        <v>10</v>
      </c>
      <c r="G52" s="92">
        <v>4</v>
      </c>
      <c r="H52" s="164"/>
      <c r="I52" s="164"/>
      <c r="J52" s="85"/>
      <c r="K52" s="86">
        <f t="shared" si="3"/>
        <v>0</v>
      </c>
    </row>
    <row r="53" spans="1:11" ht="25.5">
      <c r="A53" s="95"/>
      <c r="B53" s="82" t="s">
        <v>257</v>
      </c>
      <c r="C53" s="91" t="s">
        <v>64</v>
      </c>
      <c r="D53" s="91"/>
      <c r="E53" s="121" t="s">
        <v>214</v>
      </c>
      <c r="F53" s="91" t="s">
        <v>10</v>
      </c>
      <c r="G53" s="92">
        <v>4</v>
      </c>
      <c r="H53" s="164"/>
      <c r="I53" s="164"/>
      <c r="J53" s="85"/>
      <c r="K53" s="86">
        <f t="shared" si="3"/>
        <v>0</v>
      </c>
    </row>
    <row r="54" spans="1:11" ht="51">
      <c r="A54" s="95"/>
      <c r="B54" s="82" t="s">
        <v>258</v>
      </c>
      <c r="C54" s="96" t="s">
        <v>65</v>
      </c>
      <c r="D54" s="96"/>
      <c r="E54" s="115" t="s">
        <v>216</v>
      </c>
      <c r="F54" s="96" t="s">
        <v>10</v>
      </c>
      <c r="G54" s="92">
        <v>3</v>
      </c>
      <c r="H54" s="170"/>
      <c r="I54" s="170"/>
      <c r="J54" s="85"/>
      <c r="K54" s="86">
        <f t="shared" si="3"/>
        <v>0</v>
      </c>
    </row>
    <row r="55" spans="1:12" ht="12.75">
      <c r="A55" s="95"/>
      <c r="B55" s="82" t="s">
        <v>259</v>
      </c>
      <c r="C55" s="178" t="s">
        <v>205</v>
      </c>
      <c r="D55" s="178"/>
      <c r="E55" s="169" t="s">
        <v>206</v>
      </c>
      <c r="F55" s="91" t="s">
        <v>10</v>
      </c>
      <c r="G55" s="92">
        <v>4</v>
      </c>
      <c r="H55" s="164"/>
      <c r="I55" s="164"/>
      <c r="J55" s="85"/>
      <c r="K55" s="86">
        <f t="shared" si="3"/>
        <v>0</v>
      </c>
      <c r="L55" s="116"/>
    </row>
    <row r="56" spans="1:11" ht="38.25">
      <c r="A56" s="95"/>
      <c r="B56" s="82" t="s">
        <v>260</v>
      </c>
      <c r="C56" s="91" t="s">
        <v>66</v>
      </c>
      <c r="D56" s="91"/>
      <c r="E56" s="121" t="s">
        <v>217</v>
      </c>
      <c r="F56" s="91" t="s">
        <v>10</v>
      </c>
      <c r="G56" s="92">
        <v>3</v>
      </c>
      <c r="H56" s="164"/>
      <c r="I56" s="164"/>
      <c r="J56" s="85"/>
      <c r="K56" s="86">
        <f t="shared" si="3"/>
        <v>0</v>
      </c>
    </row>
    <row r="57" spans="1:12" ht="12.75">
      <c r="A57" s="95"/>
      <c r="B57" s="82" t="s">
        <v>261</v>
      </c>
      <c r="C57" s="177" t="s">
        <v>380</v>
      </c>
      <c r="D57" s="91" t="s">
        <v>373</v>
      </c>
      <c r="E57" s="163" t="s">
        <v>295</v>
      </c>
      <c r="F57" s="96" t="s">
        <v>41</v>
      </c>
      <c r="G57" s="92">
        <v>4</v>
      </c>
      <c r="H57" s="163"/>
      <c r="I57" s="163"/>
      <c r="J57" s="85"/>
      <c r="K57" s="86">
        <f>J57*G57</f>
        <v>0</v>
      </c>
      <c r="L57" s="116"/>
    </row>
    <row r="58" spans="1:12" ht="12.75">
      <c r="A58" s="82"/>
      <c r="B58" s="82"/>
      <c r="C58" s="177"/>
      <c r="D58" s="177"/>
      <c r="E58" s="163"/>
      <c r="F58" s="96"/>
      <c r="G58" s="92"/>
      <c r="H58" s="163"/>
      <c r="I58" s="163"/>
      <c r="J58" s="85"/>
      <c r="K58" s="85"/>
      <c r="L58" s="116"/>
    </row>
    <row r="59" spans="1:11" ht="12.75">
      <c r="A59" s="82"/>
      <c r="B59" s="82"/>
      <c r="C59" s="91"/>
      <c r="D59" s="91"/>
      <c r="E59" s="121"/>
      <c r="F59" s="91"/>
      <c r="G59" s="92"/>
      <c r="H59" s="164"/>
      <c r="I59" s="164"/>
      <c r="J59" s="85"/>
      <c r="K59" s="85"/>
    </row>
    <row r="60" spans="1:11" ht="12.75">
      <c r="A60" s="39">
        <v>3</v>
      </c>
      <c r="B60" s="82"/>
      <c r="C60" s="91"/>
      <c r="D60" s="91"/>
      <c r="E60" s="122" t="s">
        <v>106</v>
      </c>
      <c r="F60" s="91"/>
      <c r="G60" s="92"/>
      <c r="H60" s="164"/>
      <c r="I60" s="164"/>
      <c r="J60" s="85"/>
      <c r="K60" s="85"/>
    </row>
    <row r="61" spans="1:11" ht="12.75">
      <c r="A61" s="40"/>
      <c r="B61" s="82"/>
      <c r="C61" s="91"/>
      <c r="D61" s="91"/>
      <c r="E61" s="122"/>
      <c r="F61" s="91"/>
      <c r="G61" s="92"/>
      <c r="H61" s="164"/>
      <c r="I61" s="164"/>
      <c r="J61" s="85"/>
      <c r="K61" s="85"/>
    </row>
    <row r="62" spans="1:11" ht="12.75">
      <c r="A62" s="40"/>
      <c r="B62" s="40" t="s">
        <v>6</v>
      </c>
      <c r="C62" s="91"/>
      <c r="D62" s="91"/>
      <c r="E62" s="122" t="s">
        <v>263</v>
      </c>
      <c r="F62" s="91"/>
      <c r="G62" s="92"/>
      <c r="H62" s="164"/>
      <c r="I62" s="164"/>
      <c r="J62" s="85"/>
      <c r="K62" s="85"/>
    </row>
    <row r="63" spans="1:11" ht="12.75">
      <c r="A63" s="82"/>
      <c r="B63" s="82" t="s">
        <v>167</v>
      </c>
      <c r="C63" s="91" t="s">
        <v>94</v>
      </c>
      <c r="D63" s="91"/>
      <c r="E63" s="121" t="s">
        <v>95</v>
      </c>
      <c r="F63" s="91" t="s">
        <v>10</v>
      </c>
      <c r="G63" s="92">
        <v>1</v>
      </c>
      <c r="H63" s="160"/>
      <c r="I63" s="157"/>
      <c r="J63" s="85"/>
      <c r="K63" s="86">
        <f>J63*G63</f>
        <v>0</v>
      </c>
    </row>
    <row r="64" spans="1:12" ht="12.75">
      <c r="A64" s="82"/>
      <c r="B64" s="82" t="s">
        <v>168</v>
      </c>
      <c r="C64" s="178" t="s">
        <v>268</v>
      </c>
      <c r="D64" s="178"/>
      <c r="E64" s="121" t="s">
        <v>269</v>
      </c>
      <c r="F64" s="91" t="s">
        <v>11</v>
      </c>
      <c r="G64" s="92">
        <v>20</v>
      </c>
      <c r="H64" s="160"/>
      <c r="I64" s="157"/>
      <c r="J64" s="85"/>
      <c r="K64" s="86">
        <f>J64*G64</f>
        <v>0</v>
      </c>
      <c r="L64" s="116"/>
    </row>
    <row r="65" spans="1:11" ht="12.75">
      <c r="A65" s="82"/>
      <c r="B65" s="82"/>
      <c r="C65" s="91"/>
      <c r="D65" s="91"/>
      <c r="E65" s="121"/>
      <c r="F65" s="91"/>
      <c r="G65" s="92"/>
      <c r="H65" s="160"/>
      <c r="I65" s="157"/>
      <c r="J65" s="85"/>
      <c r="K65" s="85"/>
    </row>
    <row r="66" spans="1:11" ht="12.75">
      <c r="A66" s="82"/>
      <c r="B66" s="40" t="s">
        <v>30</v>
      </c>
      <c r="C66" s="91"/>
      <c r="D66" s="91"/>
      <c r="E66" s="122" t="s">
        <v>267</v>
      </c>
      <c r="F66" s="91"/>
      <c r="G66" s="92"/>
      <c r="H66" s="160"/>
      <c r="I66" s="157"/>
      <c r="J66" s="85"/>
      <c r="K66" s="85"/>
    </row>
    <row r="67" spans="1:12" ht="25.5">
      <c r="A67" s="82"/>
      <c r="B67" s="82" t="s">
        <v>171</v>
      </c>
      <c r="C67" s="173" t="s">
        <v>279</v>
      </c>
      <c r="D67" s="173"/>
      <c r="E67" s="163" t="s">
        <v>290</v>
      </c>
      <c r="F67" s="91" t="s">
        <v>10</v>
      </c>
      <c r="G67" s="92">
        <v>1</v>
      </c>
      <c r="H67" s="164"/>
      <c r="I67" s="164"/>
      <c r="J67" s="85"/>
      <c r="K67" s="86">
        <f aca="true" t="shared" si="4" ref="K67:K75">J67*G67</f>
        <v>0</v>
      </c>
      <c r="L67" s="116"/>
    </row>
    <row r="68" spans="1:12" ht="25.5">
      <c r="A68" s="82"/>
      <c r="B68" s="82" t="s">
        <v>173</v>
      </c>
      <c r="C68" s="82">
        <v>380104</v>
      </c>
      <c r="D68" s="82"/>
      <c r="E68" s="175" t="s">
        <v>278</v>
      </c>
      <c r="F68" s="91" t="s">
        <v>11</v>
      </c>
      <c r="G68" s="92">
        <v>20</v>
      </c>
      <c r="H68" s="164"/>
      <c r="I68" s="164"/>
      <c r="J68" s="85"/>
      <c r="K68" s="86">
        <f t="shared" si="4"/>
        <v>0</v>
      </c>
      <c r="L68" s="116"/>
    </row>
    <row r="69" spans="1:12" ht="12.75">
      <c r="A69" s="82"/>
      <c r="B69" s="82" t="s">
        <v>174</v>
      </c>
      <c r="C69" s="82">
        <v>400701</v>
      </c>
      <c r="D69" s="82"/>
      <c r="E69" s="175" t="s">
        <v>282</v>
      </c>
      <c r="F69" s="91" t="s">
        <v>10</v>
      </c>
      <c r="G69" s="92">
        <v>6</v>
      </c>
      <c r="H69" s="164"/>
      <c r="I69" s="164"/>
      <c r="J69" s="85"/>
      <c r="K69" s="86">
        <f t="shared" si="4"/>
        <v>0</v>
      </c>
      <c r="L69" s="116"/>
    </row>
    <row r="70" spans="1:12" ht="12.75">
      <c r="A70" s="82"/>
      <c r="B70" s="82" t="s">
        <v>175</v>
      </c>
      <c r="C70" s="177" t="s">
        <v>107</v>
      </c>
      <c r="D70" s="177"/>
      <c r="E70" s="163" t="s">
        <v>108</v>
      </c>
      <c r="F70" s="91" t="s">
        <v>11</v>
      </c>
      <c r="G70" s="92">
        <v>150</v>
      </c>
      <c r="H70" s="164"/>
      <c r="I70" s="164"/>
      <c r="J70" s="85"/>
      <c r="K70" s="86">
        <f t="shared" si="4"/>
        <v>0</v>
      </c>
      <c r="L70" s="116"/>
    </row>
    <row r="71" spans="1:12" ht="12.75">
      <c r="A71" s="82"/>
      <c r="B71" s="82" t="s">
        <v>264</v>
      </c>
      <c r="C71" s="177" t="s">
        <v>109</v>
      </c>
      <c r="D71" s="177"/>
      <c r="E71" s="163" t="s">
        <v>110</v>
      </c>
      <c r="F71" s="91" t="s">
        <v>11</v>
      </c>
      <c r="G71" s="92">
        <v>20</v>
      </c>
      <c r="H71" s="164"/>
      <c r="I71" s="164"/>
      <c r="J71" s="85"/>
      <c r="K71" s="86">
        <f t="shared" si="4"/>
        <v>0</v>
      </c>
      <c r="L71" s="116"/>
    </row>
    <row r="72" spans="1:12" ht="12.75">
      <c r="A72" s="82"/>
      <c r="B72" s="82" t="s">
        <v>265</v>
      </c>
      <c r="C72" s="177" t="s">
        <v>111</v>
      </c>
      <c r="D72" s="177"/>
      <c r="E72" s="163" t="s">
        <v>112</v>
      </c>
      <c r="F72" s="91" t="s">
        <v>10</v>
      </c>
      <c r="G72" s="92">
        <v>1</v>
      </c>
      <c r="H72" s="164"/>
      <c r="I72" s="164"/>
      <c r="J72" s="85"/>
      <c r="K72" s="85">
        <f t="shared" si="4"/>
        <v>0</v>
      </c>
      <c r="L72" s="116"/>
    </row>
    <row r="73" spans="1:12" ht="12.75">
      <c r="A73" s="82"/>
      <c r="B73" s="82" t="s">
        <v>266</v>
      </c>
      <c r="C73" s="177" t="s">
        <v>113</v>
      </c>
      <c r="D73" s="177"/>
      <c r="E73" s="163" t="s">
        <v>114</v>
      </c>
      <c r="F73" s="91" t="s">
        <v>10</v>
      </c>
      <c r="G73" s="92">
        <v>3</v>
      </c>
      <c r="H73" s="164"/>
      <c r="I73" s="164"/>
      <c r="J73" s="85"/>
      <c r="K73" s="85">
        <f t="shared" si="4"/>
        <v>0</v>
      </c>
      <c r="L73" s="116"/>
    </row>
    <row r="74" spans="1:12" ht="12.75">
      <c r="A74" s="82"/>
      <c r="B74" s="82" t="s">
        <v>281</v>
      </c>
      <c r="C74" s="163" t="s">
        <v>360</v>
      </c>
      <c r="D74" s="163"/>
      <c r="E74" s="121" t="s">
        <v>276</v>
      </c>
      <c r="F74" s="91" t="s">
        <v>10</v>
      </c>
      <c r="G74" s="92">
        <v>7</v>
      </c>
      <c r="H74" s="163"/>
      <c r="I74" s="163"/>
      <c r="J74" s="85"/>
      <c r="K74" s="85">
        <f t="shared" si="4"/>
        <v>0</v>
      </c>
      <c r="L74" s="116"/>
    </row>
    <row r="75" spans="1:12" ht="12.75">
      <c r="A75" s="82"/>
      <c r="B75" s="82" t="s">
        <v>285</v>
      </c>
      <c r="C75" s="82" t="s">
        <v>81</v>
      </c>
      <c r="D75" s="82"/>
      <c r="E75" s="121" t="s">
        <v>218</v>
      </c>
      <c r="F75" s="91" t="s">
        <v>10</v>
      </c>
      <c r="G75" s="92">
        <v>7</v>
      </c>
      <c r="H75" s="163"/>
      <c r="I75" s="163"/>
      <c r="J75" s="85"/>
      <c r="K75" s="85">
        <f t="shared" si="4"/>
        <v>0</v>
      </c>
      <c r="L75" s="116"/>
    </row>
    <row r="76" spans="1:12" ht="12.75">
      <c r="A76" s="82"/>
      <c r="B76" s="96" t="s">
        <v>286</v>
      </c>
      <c r="C76" s="173" t="s">
        <v>277</v>
      </c>
      <c r="D76" s="173"/>
      <c r="E76" s="163" t="s">
        <v>410</v>
      </c>
      <c r="F76" s="91" t="s">
        <v>41</v>
      </c>
      <c r="G76" s="92">
        <v>5</v>
      </c>
      <c r="H76" s="164"/>
      <c r="I76" s="164"/>
      <c r="J76" s="85"/>
      <c r="K76" s="86">
        <f>J76*G76</f>
        <v>0</v>
      </c>
      <c r="L76" s="116"/>
    </row>
    <row r="77" spans="1:12" ht="12.75">
      <c r="A77" s="82"/>
      <c r="B77" s="96" t="s">
        <v>287</v>
      </c>
      <c r="C77" s="163" t="s">
        <v>316</v>
      </c>
      <c r="D77" s="163"/>
      <c r="E77" s="163" t="s">
        <v>317</v>
      </c>
      <c r="F77" s="186" t="s">
        <v>41</v>
      </c>
      <c r="G77" s="92">
        <v>2</v>
      </c>
      <c r="H77" s="163"/>
      <c r="I77" s="163"/>
      <c r="J77" s="85"/>
      <c r="K77" s="86">
        <f>J77*G77</f>
        <v>0</v>
      </c>
      <c r="L77" s="116"/>
    </row>
    <row r="78" spans="1:12" ht="12.75">
      <c r="A78" s="82"/>
      <c r="B78" s="96" t="s">
        <v>305</v>
      </c>
      <c r="C78" s="82">
        <v>362006</v>
      </c>
      <c r="D78" s="82"/>
      <c r="E78" s="175" t="s">
        <v>280</v>
      </c>
      <c r="F78" s="91" t="s">
        <v>10</v>
      </c>
      <c r="G78" s="92">
        <v>10</v>
      </c>
      <c r="H78" s="164"/>
      <c r="I78" s="164"/>
      <c r="J78" s="85"/>
      <c r="K78" s="86">
        <f>J78*G78</f>
        <v>0</v>
      </c>
      <c r="L78" s="116"/>
    </row>
    <row r="79" spans="1:12" ht="12.75">
      <c r="A79" s="82"/>
      <c r="B79" s="82"/>
      <c r="C79" s="82"/>
      <c r="D79" s="82"/>
      <c r="E79" s="175"/>
      <c r="F79" s="91"/>
      <c r="G79" s="91"/>
      <c r="H79" s="164"/>
      <c r="I79" s="164"/>
      <c r="J79" s="85"/>
      <c r="K79" s="85"/>
      <c r="L79" s="116"/>
    </row>
    <row r="80" spans="5:11" ht="12.75">
      <c r="E80" s="175"/>
      <c r="F80" s="96"/>
      <c r="G80" s="159"/>
      <c r="H80" s="85"/>
      <c r="I80" s="85"/>
      <c r="J80" s="85"/>
      <c r="K80" s="159"/>
    </row>
    <row r="81" spans="1:11" s="33" customFormat="1" ht="12.75">
      <c r="A81" s="39">
        <v>4</v>
      </c>
      <c r="B81" s="40"/>
      <c r="C81" s="123"/>
      <c r="D81" s="123"/>
      <c r="E81" s="122" t="s">
        <v>96</v>
      </c>
      <c r="F81" s="123"/>
      <c r="G81" s="124"/>
      <c r="H81" s="162"/>
      <c r="I81" s="162"/>
      <c r="J81" s="85"/>
      <c r="K81" s="48">
        <f>J81*G81</f>
        <v>0</v>
      </c>
    </row>
    <row r="82" spans="1:11" s="33" customFormat="1" ht="12.75">
      <c r="A82" s="39"/>
      <c r="B82" s="40"/>
      <c r="C82" s="123"/>
      <c r="D82" s="123"/>
      <c r="E82" s="122"/>
      <c r="F82" s="123"/>
      <c r="G82" s="124"/>
      <c r="H82" s="162"/>
      <c r="I82" s="162"/>
      <c r="J82" s="85"/>
      <c r="K82" s="48"/>
    </row>
    <row r="83" spans="1:11" s="33" customFormat="1" ht="12.75">
      <c r="A83" s="39"/>
      <c r="B83" s="40" t="s">
        <v>28</v>
      </c>
      <c r="C83" s="123"/>
      <c r="D83" s="123"/>
      <c r="E83" s="122" t="s">
        <v>262</v>
      </c>
      <c r="F83" s="123"/>
      <c r="G83" s="124"/>
      <c r="H83" s="162"/>
      <c r="I83" s="162"/>
      <c r="J83" s="85"/>
      <c r="K83" s="48"/>
    </row>
    <row r="84" spans="1:12" s="33" customFormat="1" ht="12.75">
      <c r="A84" s="39"/>
      <c r="B84" s="96" t="s">
        <v>133</v>
      </c>
      <c r="C84" s="178" t="s">
        <v>381</v>
      </c>
      <c r="D84" s="91" t="s">
        <v>373</v>
      </c>
      <c r="E84" s="169" t="s">
        <v>223</v>
      </c>
      <c r="F84" s="91" t="s">
        <v>10</v>
      </c>
      <c r="G84" s="92">
        <v>1</v>
      </c>
      <c r="H84" s="164"/>
      <c r="I84" s="164"/>
      <c r="J84" s="85"/>
      <c r="K84" s="86">
        <f>J84*G84</f>
        <v>0</v>
      </c>
      <c r="L84" s="116"/>
    </row>
    <row r="85" spans="1:12" s="33" customFormat="1" ht="12.75">
      <c r="A85" s="39"/>
      <c r="B85" s="82" t="s">
        <v>134</v>
      </c>
      <c r="C85" s="178" t="s">
        <v>382</v>
      </c>
      <c r="D85" s="91" t="s">
        <v>373</v>
      </c>
      <c r="E85" s="115" t="s">
        <v>220</v>
      </c>
      <c r="F85" s="91" t="s">
        <v>10</v>
      </c>
      <c r="G85" s="92">
        <v>3</v>
      </c>
      <c r="H85" s="161"/>
      <c r="I85" s="161"/>
      <c r="J85" s="85"/>
      <c r="K85" s="86">
        <f>J85*G85</f>
        <v>0</v>
      </c>
      <c r="L85" s="116"/>
    </row>
    <row r="86" spans="1:11" s="33" customFormat="1" ht="12.75">
      <c r="A86" s="39"/>
      <c r="B86" s="40"/>
      <c r="C86" s="96"/>
      <c r="D86" s="96"/>
      <c r="E86" s="115"/>
      <c r="F86" s="91"/>
      <c r="G86" s="92"/>
      <c r="H86" s="161"/>
      <c r="I86" s="161"/>
      <c r="J86" s="85"/>
      <c r="K86" s="85"/>
    </row>
    <row r="87" spans="1:11" ht="12.75">
      <c r="A87" s="95"/>
      <c r="B87" s="40" t="s">
        <v>31</v>
      </c>
      <c r="C87" s="96"/>
      <c r="D87" s="96"/>
      <c r="E87" s="115"/>
      <c r="F87" s="115"/>
      <c r="G87" s="115"/>
      <c r="H87" s="115"/>
      <c r="I87" s="115"/>
      <c r="J87" s="115"/>
      <c r="K87" s="115"/>
    </row>
    <row r="88" spans="1:11" ht="25.5">
      <c r="A88" s="95"/>
      <c r="B88" s="96" t="s">
        <v>136</v>
      </c>
      <c r="C88" s="82" t="s">
        <v>81</v>
      </c>
      <c r="D88" s="82"/>
      <c r="E88" s="121" t="s">
        <v>97</v>
      </c>
      <c r="F88" s="91" t="s">
        <v>10</v>
      </c>
      <c r="G88" s="92">
        <v>1</v>
      </c>
      <c r="H88" s="157"/>
      <c r="I88" s="157"/>
      <c r="J88" s="85"/>
      <c r="K88" s="86">
        <f>J88*G88</f>
        <v>0</v>
      </c>
    </row>
    <row r="89" spans="1:11" ht="25.5">
      <c r="A89" s="95"/>
      <c r="B89" s="82" t="s">
        <v>137</v>
      </c>
      <c r="C89" s="309">
        <v>470205</v>
      </c>
      <c r="D89" s="91"/>
      <c r="E89" s="307" t="s">
        <v>423</v>
      </c>
      <c r="F89" s="91" t="s">
        <v>10</v>
      </c>
      <c r="G89" s="92">
        <v>2</v>
      </c>
      <c r="H89" s="310"/>
      <c r="I89" s="310"/>
      <c r="J89" s="85"/>
      <c r="K89" s="86">
        <f>J89*G89</f>
        <v>0</v>
      </c>
    </row>
    <row r="90" spans="1:11" ht="12.75">
      <c r="A90" s="95"/>
      <c r="B90" s="82" t="s">
        <v>138</v>
      </c>
      <c r="C90" s="91" t="s">
        <v>115</v>
      </c>
      <c r="D90" s="91"/>
      <c r="E90" s="121" t="s">
        <v>116</v>
      </c>
      <c r="F90" s="91" t="s">
        <v>10</v>
      </c>
      <c r="G90" s="92">
        <v>3</v>
      </c>
      <c r="H90" s="161"/>
      <c r="I90" s="161"/>
      <c r="J90" s="85"/>
      <c r="K90" s="86">
        <f>J90*G90</f>
        <v>0</v>
      </c>
    </row>
    <row r="91" spans="1:12" ht="12.75">
      <c r="A91" s="95"/>
      <c r="B91" s="82" t="s">
        <v>139</v>
      </c>
      <c r="C91" s="82" t="s">
        <v>81</v>
      </c>
      <c r="D91" s="82"/>
      <c r="E91" s="115" t="s">
        <v>221</v>
      </c>
      <c r="F91" s="91" t="s">
        <v>10</v>
      </c>
      <c r="G91" s="92">
        <v>3</v>
      </c>
      <c r="H91" s="157"/>
      <c r="I91" s="157"/>
      <c r="J91" s="85"/>
      <c r="K91" s="86">
        <f>J91*G91</f>
        <v>0</v>
      </c>
      <c r="L91" s="116"/>
    </row>
    <row r="92" spans="1:11" ht="12.75">
      <c r="A92" s="95"/>
      <c r="B92" s="82"/>
      <c r="C92" s="82"/>
      <c r="D92" s="82"/>
      <c r="E92" s="82"/>
      <c r="F92" s="91"/>
      <c r="G92" s="82"/>
      <c r="H92" s="157"/>
      <c r="I92" s="157"/>
      <c r="J92" s="85"/>
      <c r="K92" s="86"/>
    </row>
    <row r="93" spans="1:12" ht="25.5">
      <c r="A93" s="95"/>
      <c r="B93" s="40" t="s">
        <v>50</v>
      </c>
      <c r="C93" s="82" t="s">
        <v>370</v>
      </c>
      <c r="D93" s="82"/>
      <c r="E93" s="81" t="s">
        <v>319</v>
      </c>
      <c r="F93" s="91" t="s">
        <v>10</v>
      </c>
      <c r="G93" s="92">
        <v>15</v>
      </c>
      <c r="H93" s="157"/>
      <c r="I93" s="157"/>
      <c r="J93" s="85"/>
      <c r="K93" s="86">
        <f>J93*G93</f>
        <v>0</v>
      </c>
      <c r="L93" s="116"/>
    </row>
    <row r="94" spans="1:12" ht="12.75">
      <c r="A94" s="95"/>
      <c r="B94" s="40"/>
      <c r="C94" s="82"/>
      <c r="D94" s="82"/>
      <c r="E94" s="81"/>
      <c r="F94" s="91"/>
      <c r="G94" s="92"/>
      <c r="H94" s="157"/>
      <c r="I94" s="157"/>
      <c r="J94" s="85"/>
      <c r="K94" s="86"/>
      <c r="L94" s="116"/>
    </row>
    <row r="95" spans="1:11" ht="12.75">
      <c r="A95" s="95"/>
      <c r="B95" s="82"/>
      <c r="C95" s="91"/>
      <c r="D95" s="91"/>
      <c r="E95" s="121"/>
      <c r="F95" s="91"/>
      <c r="G95" s="92"/>
      <c r="H95" s="161"/>
      <c r="I95" s="161"/>
      <c r="J95" s="85"/>
      <c r="K95" s="86">
        <f>J95*G95</f>
        <v>0</v>
      </c>
    </row>
    <row r="96" spans="1:11" s="33" customFormat="1" ht="12.75">
      <c r="A96" s="39">
        <v>5</v>
      </c>
      <c r="B96" s="40"/>
      <c r="C96" s="123"/>
      <c r="D96" s="123"/>
      <c r="E96" s="122" t="s">
        <v>56</v>
      </c>
      <c r="F96" s="123"/>
      <c r="G96" s="124"/>
      <c r="H96" s="162"/>
      <c r="I96" s="162"/>
      <c r="J96" s="85"/>
      <c r="K96" s="48">
        <f>J96*G96</f>
        <v>0</v>
      </c>
    </row>
    <row r="97" spans="1:11" s="33" customFormat="1" ht="12.75">
      <c r="A97" s="39"/>
      <c r="B97" s="40"/>
      <c r="C97" s="123"/>
      <c r="D97" s="123"/>
      <c r="E97" s="122"/>
      <c r="F97" s="123"/>
      <c r="G97" s="124"/>
      <c r="H97" s="162"/>
      <c r="I97" s="162"/>
      <c r="J97" s="85"/>
      <c r="K97" s="48"/>
    </row>
    <row r="98" spans="1:12" ht="12.75">
      <c r="A98" s="95"/>
      <c r="B98" s="82" t="s">
        <v>8</v>
      </c>
      <c r="C98" s="91" t="s">
        <v>81</v>
      </c>
      <c r="D98" s="91"/>
      <c r="E98" s="121" t="s">
        <v>43</v>
      </c>
      <c r="F98" s="91" t="s">
        <v>42</v>
      </c>
      <c r="G98" s="92">
        <v>112</v>
      </c>
      <c r="H98" s="92"/>
      <c r="I98" s="157"/>
      <c r="J98" s="85"/>
      <c r="K98" s="86">
        <f aca="true" t="shared" si="5" ref="K98:K113">J98*G98</f>
        <v>0</v>
      </c>
      <c r="L98" s="116"/>
    </row>
    <row r="99" spans="1:12" ht="12.75">
      <c r="A99" s="95"/>
      <c r="B99" s="82" t="s">
        <v>9</v>
      </c>
      <c r="C99" s="91" t="s">
        <v>81</v>
      </c>
      <c r="D99" s="91"/>
      <c r="E99" s="121" t="s">
        <v>44</v>
      </c>
      <c r="F99" s="91" t="s">
        <v>42</v>
      </c>
      <c r="G99" s="92">
        <v>112</v>
      </c>
      <c r="H99" s="92"/>
      <c r="I99" s="157"/>
      <c r="J99" s="85"/>
      <c r="K99" s="86">
        <f t="shared" si="5"/>
        <v>0</v>
      </c>
      <c r="L99" s="116"/>
    </row>
    <row r="100" spans="1:12" ht="12.75">
      <c r="A100" s="95"/>
      <c r="B100" s="82"/>
      <c r="C100" s="91"/>
      <c r="D100" s="91"/>
      <c r="E100" s="121"/>
      <c r="F100" s="91"/>
      <c r="G100" s="92"/>
      <c r="H100" s="92"/>
      <c r="I100" s="92"/>
      <c r="J100" s="85"/>
      <c r="K100" s="86"/>
      <c r="L100" s="116"/>
    </row>
    <row r="101" spans="1:12" ht="12.75">
      <c r="A101" s="95"/>
      <c r="B101" s="82"/>
      <c r="C101" s="91"/>
      <c r="D101" s="91"/>
      <c r="E101" s="121"/>
      <c r="F101" s="91"/>
      <c r="G101" s="92"/>
      <c r="H101" s="92"/>
      <c r="I101" s="92"/>
      <c r="J101" s="85"/>
      <c r="K101" s="86"/>
      <c r="L101" s="116"/>
    </row>
    <row r="102" spans="1:12" ht="12.75">
      <c r="A102" s="39">
        <v>6</v>
      </c>
      <c r="B102" s="82"/>
      <c r="C102" s="91"/>
      <c r="D102" s="91"/>
      <c r="E102" s="122" t="s">
        <v>293</v>
      </c>
      <c r="F102" s="91"/>
      <c r="G102" s="92"/>
      <c r="H102" s="92"/>
      <c r="I102" s="92"/>
      <c r="J102" s="85"/>
      <c r="K102" s="86"/>
      <c r="L102" s="116"/>
    </row>
    <row r="103" spans="1:12" ht="12.75">
      <c r="A103" s="95"/>
      <c r="B103" s="82" t="s">
        <v>12</v>
      </c>
      <c r="C103" s="163" t="s">
        <v>291</v>
      </c>
      <c r="D103" s="163"/>
      <c r="E103" s="169" t="s">
        <v>292</v>
      </c>
      <c r="F103" s="177" t="s">
        <v>10</v>
      </c>
      <c r="G103" s="157">
        <v>5</v>
      </c>
      <c r="H103" s="163"/>
      <c r="I103" s="163"/>
      <c r="J103" s="85"/>
      <c r="K103" s="86">
        <f>J103*G103</f>
        <v>0</v>
      </c>
      <c r="L103" s="116"/>
    </row>
    <row r="104" spans="1:12" ht="12.75">
      <c r="A104" s="95"/>
      <c r="B104" s="82"/>
      <c r="C104" s="91"/>
      <c r="D104" s="91"/>
      <c r="E104" s="121"/>
      <c r="F104" s="91"/>
      <c r="G104" s="92"/>
      <c r="H104" s="92"/>
      <c r="I104" s="92"/>
      <c r="J104" s="85"/>
      <c r="K104" s="86"/>
      <c r="L104" s="116"/>
    </row>
    <row r="105" spans="1:11" ht="12.75">
      <c r="A105" s="95"/>
      <c r="B105" s="82"/>
      <c r="C105" s="91"/>
      <c r="D105" s="91"/>
      <c r="E105" s="121"/>
      <c r="F105" s="91"/>
      <c r="G105" s="92"/>
      <c r="H105" s="161"/>
      <c r="I105" s="161"/>
      <c r="J105" s="85"/>
      <c r="K105" s="86">
        <f t="shared" si="5"/>
        <v>0</v>
      </c>
    </row>
    <row r="106" spans="1:11" s="33" customFormat="1" ht="12.75">
      <c r="A106" s="39">
        <v>7</v>
      </c>
      <c r="B106" s="40"/>
      <c r="C106" s="123"/>
      <c r="D106" s="123"/>
      <c r="E106" s="122" t="s">
        <v>102</v>
      </c>
      <c r="F106" s="123"/>
      <c r="G106" s="124"/>
      <c r="H106" s="162"/>
      <c r="I106" s="162"/>
      <c r="J106" s="85"/>
      <c r="K106" s="86">
        <f t="shared" si="5"/>
        <v>0</v>
      </c>
    </row>
    <row r="107" spans="1:11" ht="12.75">
      <c r="A107" s="95"/>
      <c r="B107" s="82"/>
      <c r="C107" s="91"/>
      <c r="D107" s="91"/>
      <c r="E107" s="121"/>
      <c r="F107" s="91"/>
      <c r="G107" s="92"/>
      <c r="H107" s="161"/>
      <c r="I107" s="161"/>
      <c r="J107" s="85"/>
      <c r="K107" s="86">
        <f t="shared" si="5"/>
        <v>0</v>
      </c>
    </row>
    <row r="108" spans="1:11" ht="25.5">
      <c r="A108" s="95"/>
      <c r="B108" s="82" t="s">
        <v>326</v>
      </c>
      <c r="C108" s="309" t="s">
        <v>472</v>
      </c>
      <c r="D108" s="329"/>
      <c r="E108" s="332" t="s">
        <v>473</v>
      </c>
      <c r="F108" s="330" t="s">
        <v>7</v>
      </c>
      <c r="G108" s="314">
        <v>5</v>
      </c>
      <c r="H108" s="332"/>
      <c r="I108" s="332"/>
      <c r="J108" s="85"/>
      <c r="K108" s="86">
        <f t="shared" si="5"/>
        <v>0</v>
      </c>
    </row>
    <row r="109" spans="1:12" ht="25.5">
      <c r="A109" s="95"/>
      <c r="B109" s="82" t="s">
        <v>327</v>
      </c>
      <c r="C109" s="176" t="s">
        <v>383</v>
      </c>
      <c r="D109" s="176" t="s">
        <v>373</v>
      </c>
      <c r="E109" s="163" t="s">
        <v>275</v>
      </c>
      <c r="F109" s="91" t="s">
        <v>7</v>
      </c>
      <c r="G109" s="92">
        <v>5</v>
      </c>
      <c r="H109" s="157"/>
      <c r="I109" s="157"/>
      <c r="J109" s="85"/>
      <c r="K109" s="86">
        <f t="shared" si="5"/>
        <v>0</v>
      </c>
      <c r="L109" s="116"/>
    </row>
    <row r="110" spans="1:11" ht="12.75">
      <c r="A110" s="95"/>
      <c r="B110" s="82" t="s">
        <v>328</v>
      </c>
      <c r="C110" s="91" t="s">
        <v>384</v>
      </c>
      <c r="D110" s="176" t="s">
        <v>373</v>
      </c>
      <c r="E110" s="121" t="s">
        <v>103</v>
      </c>
      <c r="F110" s="91" t="s">
        <v>5</v>
      </c>
      <c r="G110" s="92">
        <v>27</v>
      </c>
      <c r="H110" s="161"/>
      <c r="I110" s="161"/>
      <c r="J110" s="85"/>
      <c r="K110" s="86">
        <f t="shared" si="5"/>
        <v>0</v>
      </c>
    </row>
    <row r="111" spans="1:12" ht="12.75">
      <c r="A111" s="95"/>
      <c r="B111" s="82" t="s">
        <v>329</v>
      </c>
      <c r="C111" s="91" t="s">
        <v>385</v>
      </c>
      <c r="D111" s="176" t="s">
        <v>373</v>
      </c>
      <c r="E111" s="121" t="s">
        <v>104</v>
      </c>
      <c r="F111" s="91" t="s">
        <v>5</v>
      </c>
      <c r="G111" s="92">
        <v>40</v>
      </c>
      <c r="H111" s="161"/>
      <c r="I111" s="161"/>
      <c r="J111" s="85"/>
      <c r="K111" s="86">
        <f t="shared" si="5"/>
        <v>0</v>
      </c>
      <c r="L111" s="116"/>
    </row>
    <row r="112" spans="1:11" ht="12.75">
      <c r="A112" s="95"/>
      <c r="B112" s="82" t="s">
        <v>330</v>
      </c>
      <c r="C112" s="91" t="s">
        <v>69</v>
      </c>
      <c r="D112" s="91"/>
      <c r="E112" s="121" t="s">
        <v>105</v>
      </c>
      <c r="F112" s="91" t="s">
        <v>5</v>
      </c>
      <c r="G112" s="92">
        <v>27</v>
      </c>
      <c r="H112" s="161"/>
      <c r="I112" s="161"/>
      <c r="J112" s="85"/>
      <c r="K112" s="86">
        <f t="shared" si="5"/>
        <v>0</v>
      </c>
    </row>
    <row r="113" spans="1:11" ht="12.75">
      <c r="A113" s="95"/>
      <c r="B113" s="82" t="s">
        <v>471</v>
      </c>
      <c r="C113" s="91" t="s">
        <v>386</v>
      </c>
      <c r="D113" s="176" t="s">
        <v>373</v>
      </c>
      <c r="E113" s="121" t="s">
        <v>70</v>
      </c>
      <c r="F113" s="91" t="s">
        <v>10</v>
      </c>
      <c r="G113" s="92">
        <v>7</v>
      </c>
      <c r="H113" s="161"/>
      <c r="I113" s="161"/>
      <c r="J113" s="85"/>
      <c r="K113" s="86">
        <f t="shared" si="5"/>
        <v>0</v>
      </c>
    </row>
    <row r="114" spans="1:11" ht="12.75">
      <c r="A114" s="50"/>
      <c r="B114" s="41"/>
      <c r="C114" s="120"/>
      <c r="D114" s="120"/>
      <c r="E114" s="119"/>
      <c r="F114" s="120"/>
      <c r="G114" s="51"/>
      <c r="H114" s="118"/>
      <c r="I114" s="118"/>
      <c r="J114" s="42"/>
      <c r="K114" s="43"/>
    </row>
    <row r="115" spans="1:11" ht="13.5" thickBot="1">
      <c r="A115" s="50"/>
      <c r="B115" s="41"/>
      <c r="C115" s="82"/>
      <c r="D115" s="82"/>
      <c r="E115" s="89"/>
      <c r="F115" s="41"/>
      <c r="G115" s="51"/>
      <c r="H115" s="42"/>
      <c r="I115" s="42"/>
      <c r="J115" s="42"/>
      <c r="K115" s="43">
        <f>J115*G115</f>
        <v>0</v>
      </c>
    </row>
    <row r="116" spans="1:11" ht="15.75">
      <c r="A116" s="39"/>
      <c r="B116" s="40"/>
      <c r="C116" s="40"/>
      <c r="D116" s="40"/>
      <c r="E116" s="52" t="s">
        <v>21</v>
      </c>
      <c r="F116" s="53"/>
      <c r="G116" s="59"/>
      <c r="H116" s="59"/>
      <c r="I116" s="59"/>
      <c r="J116" s="59"/>
      <c r="K116" s="66">
        <f>SUM(K6:K113)</f>
        <v>0</v>
      </c>
    </row>
    <row r="117" spans="1:11" ht="15">
      <c r="A117" s="39"/>
      <c r="B117" s="40"/>
      <c r="C117" s="40"/>
      <c r="D117" s="40"/>
      <c r="E117" s="276" t="s">
        <v>294</v>
      </c>
      <c r="F117" s="54"/>
      <c r="G117" s="60"/>
      <c r="H117" s="60"/>
      <c r="I117" s="60"/>
      <c r="J117" s="60"/>
      <c r="K117" s="67">
        <f>K116*0.4</f>
        <v>0</v>
      </c>
    </row>
    <row r="118" spans="1:11" ht="18.75" thickBot="1">
      <c r="A118" s="49"/>
      <c r="B118" s="62"/>
      <c r="C118" s="62"/>
      <c r="D118" s="62"/>
      <c r="E118" s="55" t="s">
        <v>29</v>
      </c>
      <c r="F118" s="56"/>
      <c r="G118" s="61"/>
      <c r="H118" s="61"/>
      <c r="I118" s="61"/>
      <c r="J118" s="61"/>
      <c r="K118" s="64">
        <f>SUM(K116:K117)</f>
        <v>0</v>
      </c>
    </row>
    <row r="119" spans="2:11" ht="25.5" customHeight="1">
      <c r="B119" s="356"/>
      <c r="C119" s="356"/>
      <c r="D119" s="356"/>
      <c r="E119" s="356"/>
      <c r="F119" s="356"/>
      <c r="G119" s="356"/>
      <c r="H119" s="356"/>
      <c r="I119" s="356"/>
      <c r="J119" s="356"/>
      <c r="K119" s="356"/>
    </row>
    <row r="120" spans="1:11" ht="12.75">
      <c r="A120" s="32"/>
      <c r="B120" s="32"/>
      <c r="C120" s="46"/>
      <c r="D120" s="46"/>
      <c r="E120" s="32"/>
      <c r="F120" s="32"/>
      <c r="G120" s="32"/>
      <c r="H120" s="32"/>
      <c r="I120" s="32"/>
      <c r="J120" s="32"/>
      <c r="K120" s="32"/>
    </row>
    <row r="121" spans="1:11" ht="12.75">
      <c r="A121" s="32"/>
      <c r="B121" s="32"/>
      <c r="C121" s="46"/>
      <c r="D121" s="46"/>
      <c r="E121" s="32"/>
      <c r="F121" s="32"/>
      <c r="G121" s="32"/>
      <c r="H121" s="32"/>
      <c r="I121" s="32"/>
      <c r="J121" s="32"/>
      <c r="K121" s="32"/>
    </row>
  </sheetData>
  <sheetProtection/>
  <mergeCells count="1">
    <mergeCell ref="B119:K119"/>
  </mergeCells>
  <printOptions gridLines="1" horizontalCentered="1"/>
  <pageMargins left="0.4330708661417323" right="0.4330708661417323" top="1.1023622047244095" bottom="0.5118110236220472" header="0.35433070866141736" footer="0.2755905511811024"/>
  <pageSetup fitToHeight="0" fitToWidth="1" horizontalDpi="600" verticalDpi="600" orientation="landscape" paperSize="9" scale="81" r:id="rId1"/>
  <headerFooter alignWithMargins="0">
    <oddHeader>&amp;L&amp;11SECRETARIA DO MEIO AMBIENTE
FUNDAÇÃO FLORESTAL&amp;C&amp;11Parque Estadual Turístico do Alto Ribeira
Núcleo Santana
Reforma Sanitário Trilha das Piscinas Naturais&amp;R&amp;11Planilha Orçamentária
Boletim CPOS 160 - Junho/2013</oddHeader>
    <oddFooter>&amp;Rpágina &amp;P /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Plan20"/>
  <dimension ref="A1:L26"/>
  <sheetViews>
    <sheetView showGridLines="0" showZeros="0" view="pageBreakPreview" zoomScaleSheetLayoutView="100" zoomScalePageLayoutView="70" workbookViewId="0" topLeftCell="B19">
      <selection activeCell="B1" sqref="B1:K25"/>
    </sheetView>
  </sheetViews>
  <sheetFormatPr defaultColWidth="9.7109375" defaultRowHeight="12.75"/>
  <cols>
    <col min="1" max="1" width="4.7109375" style="0" customWidth="1"/>
    <col min="2" max="2" width="54.28125" style="30" customWidth="1"/>
    <col min="3" max="10" width="7.57421875" style="1" customWidth="1"/>
    <col min="11" max="11" width="21.00390625" style="13" customWidth="1"/>
    <col min="12" max="12" width="11.421875" style="2" customWidth="1"/>
  </cols>
  <sheetData>
    <row r="1" spans="1:12" s="6" customFormat="1" ht="19.5" customHeight="1" thickBot="1">
      <c r="A1" s="364"/>
      <c r="B1" s="22" t="s">
        <v>53</v>
      </c>
      <c r="C1" s="366" t="s">
        <v>22</v>
      </c>
      <c r="D1" s="367"/>
      <c r="E1" s="367"/>
      <c r="F1" s="368"/>
      <c r="G1" s="366" t="s">
        <v>23</v>
      </c>
      <c r="H1" s="367"/>
      <c r="I1" s="367"/>
      <c r="J1" s="368"/>
      <c r="K1" s="148" t="s">
        <v>26</v>
      </c>
      <c r="L1" s="12"/>
    </row>
    <row r="2" spans="1:12" s="3" customFormat="1" ht="19.5" customHeight="1" thickBot="1">
      <c r="A2" s="365"/>
      <c r="B2" s="24" t="s">
        <v>54</v>
      </c>
      <c r="C2" s="14"/>
      <c r="D2" s="15"/>
      <c r="E2" s="15"/>
      <c r="F2" s="16"/>
      <c r="G2" s="17"/>
      <c r="H2" s="15"/>
      <c r="I2" s="15"/>
      <c r="J2" s="16"/>
      <c r="K2" s="117" t="s">
        <v>478</v>
      </c>
      <c r="L2" s="4"/>
    </row>
    <row r="3" spans="1:12" s="9" customFormat="1" ht="20.25" customHeight="1">
      <c r="A3" s="358">
        <v>1</v>
      </c>
      <c r="B3" s="360" t="s">
        <v>346</v>
      </c>
      <c r="C3" s="26"/>
      <c r="D3" s="70"/>
      <c r="E3" s="145"/>
      <c r="F3" s="145"/>
      <c r="G3" s="26"/>
      <c r="H3" s="70"/>
      <c r="I3" s="70"/>
      <c r="J3" s="76"/>
      <c r="K3" s="362">
        <v>22.82</v>
      </c>
      <c r="L3" s="8"/>
    </row>
    <row r="4" spans="1:12" s="9" customFormat="1" ht="16.5" customHeight="1" thickBot="1">
      <c r="A4" s="359"/>
      <c r="B4" s="371"/>
      <c r="C4" s="71"/>
      <c r="D4" s="72"/>
      <c r="E4" s="72"/>
      <c r="F4" s="73"/>
      <c r="G4" s="71"/>
      <c r="H4" s="72"/>
      <c r="I4" s="72"/>
      <c r="J4" s="73"/>
      <c r="K4" s="363"/>
      <c r="L4" s="8"/>
    </row>
    <row r="5" spans="1:12" s="9" customFormat="1" ht="16.5" customHeight="1">
      <c r="A5" s="358">
        <v>2</v>
      </c>
      <c r="B5" s="360" t="s">
        <v>226</v>
      </c>
      <c r="C5" s="145"/>
      <c r="D5" s="145"/>
      <c r="E5" s="70"/>
      <c r="F5" s="25"/>
      <c r="G5" s="31"/>
      <c r="H5" s="70"/>
      <c r="I5" s="70"/>
      <c r="J5" s="70"/>
      <c r="K5" s="369">
        <v>13.11</v>
      </c>
      <c r="L5" s="8"/>
    </row>
    <row r="6" spans="1:12" s="9" customFormat="1" ht="16.5" customHeight="1" thickBot="1">
      <c r="A6" s="359"/>
      <c r="B6" s="361"/>
      <c r="C6" s="71"/>
      <c r="D6" s="72"/>
      <c r="E6" s="72"/>
      <c r="F6" s="73"/>
      <c r="G6" s="71"/>
      <c r="H6" s="72"/>
      <c r="I6" s="72"/>
      <c r="J6" s="73"/>
      <c r="K6" s="370"/>
      <c r="L6" s="8"/>
    </row>
    <row r="7" spans="1:12" s="9" customFormat="1" ht="15.75" customHeight="1">
      <c r="A7" s="358">
        <v>3</v>
      </c>
      <c r="B7" s="360" t="s">
        <v>347</v>
      </c>
      <c r="C7" s="26"/>
      <c r="D7" s="70"/>
      <c r="E7" s="70"/>
      <c r="F7" s="145"/>
      <c r="G7" s="26"/>
      <c r="H7" s="70"/>
      <c r="I7" s="70"/>
      <c r="J7" s="76"/>
      <c r="K7" s="362">
        <v>3.37</v>
      </c>
      <c r="L7" s="8"/>
    </row>
    <row r="8" spans="1:12" s="9" customFormat="1" ht="16.5" customHeight="1" thickBot="1">
      <c r="A8" s="359"/>
      <c r="B8" s="361"/>
      <c r="C8" s="71"/>
      <c r="D8" s="75"/>
      <c r="E8" s="75"/>
      <c r="F8" s="146"/>
      <c r="G8" s="147"/>
      <c r="H8" s="75"/>
      <c r="I8" s="75"/>
      <c r="J8" s="146"/>
      <c r="K8" s="363"/>
      <c r="L8" s="8"/>
    </row>
    <row r="9" spans="1:12" s="9" customFormat="1" ht="15.75" customHeight="1">
      <c r="A9" s="358">
        <v>4</v>
      </c>
      <c r="B9" s="360" t="s">
        <v>418</v>
      </c>
      <c r="C9" s="26"/>
      <c r="D9" s="70"/>
      <c r="E9" s="70"/>
      <c r="F9" s="145"/>
      <c r="G9" s="26"/>
      <c r="H9" s="70"/>
      <c r="I9" s="70"/>
      <c r="J9" s="76"/>
      <c r="K9" s="362">
        <v>10.96</v>
      </c>
      <c r="L9" s="8"/>
    </row>
    <row r="10" spans="1:12" s="9" customFormat="1" ht="16.5" customHeight="1" thickBot="1">
      <c r="A10" s="359"/>
      <c r="B10" s="361"/>
      <c r="C10" s="71"/>
      <c r="D10" s="75"/>
      <c r="E10" s="75"/>
      <c r="F10" s="146"/>
      <c r="G10" s="147"/>
      <c r="H10" s="75"/>
      <c r="I10" s="75"/>
      <c r="J10" s="146"/>
      <c r="K10" s="363"/>
      <c r="L10" s="8"/>
    </row>
    <row r="11" spans="1:12" s="9" customFormat="1" ht="16.5" customHeight="1">
      <c r="A11" s="358">
        <v>5</v>
      </c>
      <c r="B11" s="360" t="s">
        <v>345</v>
      </c>
      <c r="C11" s="26"/>
      <c r="D11" s="70"/>
      <c r="E11" s="70"/>
      <c r="F11" s="145"/>
      <c r="G11" s="145"/>
      <c r="H11" s="145"/>
      <c r="I11" s="145"/>
      <c r="J11" s="76"/>
      <c r="K11" s="362">
        <v>30.8</v>
      </c>
      <c r="L11" s="8"/>
    </row>
    <row r="12" spans="1:12" s="9" customFormat="1" ht="16.5" customHeight="1" thickBot="1">
      <c r="A12" s="359"/>
      <c r="B12" s="361"/>
      <c r="C12" s="71"/>
      <c r="D12" s="75"/>
      <c r="E12" s="75"/>
      <c r="F12" s="146"/>
      <c r="G12" s="147"/>
      <c r="H12" s="75"/>
      <c r="I12" s="75"/>
      <c r="J12" s="146"/>
      <c r="K12" s="363"/>
      <c r="L12" s="8"/>
    </row>
    <row r="13" spans="1:12" s="9" customFormat="1" ht="16.5" customHeight="1">
      <c r="A13" s="358">
        <v>6</v>
      </c>
      <c r="B13" s="360" t="s">
        <v>466</v>
      </c>
      <c r="C13" s="26"/>
      <c r="D13" s="70"/>
      <c r="E13" s="70"/>
      <c r="F13" s="76"/>
      <c r="G13" s="26"/>
      <c r="H13" s="70"/>
      <c r="I13" s="145"/>
      <c r="J13" s="76"/>
      <c r="K13" s="362">
        <v>4.57</v>
      </c>
      <c r="L13" s="8"/>
    </row>
    <row r="14" spans="1:12" s="9" customFormat="1" ht="16.5" customHeight="1" thickBot="1">
      <c r="A14" s="359"/>
      <c r="B14" s="361"/>
      <c r="C14" s="71"/>
      <c r="D14" s="75"/>
      <c r="E14" s="75"/>
      <c r="F14" s="146"/>
      <c r="G14" s="147"/>
      <c r="H14" s="75"/>
      <c r="I14" s="75"/>
      <c r="J14" s="146"/>
      <c r="K14" s="363"/>
      <c r="L14" s="8"/>
    </row>
    <row r="15" spans="1:12" s="9" customFormat="1" ht="16.5" customHeight="1">
      <c r="A15" s="358">
        <v>7</v>
      </c>
      <c r="B15" s="360" t="s">
        <v>467</v>
      </c>
      <c r="C15" s="26"/>
      <c r="D15" s="70"/>
      <c r="E15" s="70"/>
      <c r="F15" s="76"/>
      <c r="G15" s="26"/>
      <c r="H15" s="70"/>
      <c r="I15" s="145"/>
      <c r="J15" s="76"/>
      <c r="K15" s="362">
        <v>2.87</v>
      </c>
      <c r="L15" s="8"/>
    </row>
    <row r="16" spans="1:12" s="9" customFormat="1" ht="16.5" customHeight="1" thickBot="1">
      <c r="A16" s="359"/>
      <c r="B16" s="361"/>
      <c r="C16" s="71"/>
      <c r="D16" s="75"/>
      <c r="E16" s="75"/>
      <c r="F16" s="146"/>
      <c r="G16" s="147"/>
      <c r="H16" s="75"/>
      <c r="I16" s="75"/>
      <c r="J16" s="146"/>
      <c r="K16" s="363"/>
      <c r="L16" s="8"/>
    </row>
    <row r="17" spans="1:12" s="9" customFormat="1" ht="16.5" customHeight="1">
      <c r="A17" s="358">
        <v>8</v>
      </c>
      <c r="B17" s="360" t="s">
        <v>146</v>
      </c>
      <c r="C17" s="26"/>
      <c r="D17" s="70"/>
      <c r="E17" s="70"/>
      <c r="F17" s="76"/>
      <c r="G17" s="70"/>
      <c r="H17" s="145"/>
      <c r="I17" s="70"/>
      <c r="J17" s="76"/>
      <c r="K17" s="362">
        <v>2.83</v>
      </c>
      <c r="L17" s="8"/>
    </row>
    <row r="18" spans="1:12" s="9" customFormat="1" ht="16.5" customHeight="1" thickBot="1">
      <c r="A18" s="359"/>
      <c r="B18" s="361"/>
      <c r="C18" s="71"/>
      <c r="D18" s="75"/>
      <c r="E18" s="75"/>
      <c r="F18" s="146"/>
      <c r="G18" s="147"/>
      <c r="H18" s="75"/>
      <c r="I18" s="75"/>
      <c r="J18" s="146"/>
      <c r="K18" s="363"/>
      <c r="L18" s="8"/>
    </row>
    <row r="19" spans="1:12" s="9" customFormat="1" ht="16.5" customHeight="1">
      <c r="A19" s="358">
        <v>9</v>
      </c>
      <c r="B19" s="360" t="s">
        <v>348</v>
      </c>
      <c r="C19" s="26"/>
      <c r="D19" s="70"/>
      <c r="E19" s="70"/>
      <c r="F19" s="76"/>
      <c r="G19" s="26"/>
      <c r="H19" s="70"/>
      <c r="I19" s="70"/>
      <c r="J19" s="144"/>
      <c r="K19" s="362">
        <v>2.43</v>
      </c>
      <c r="L19" s="8"/>
    </row>
    <row r="20" spans="1:12" s="9" customFormat="1" ht="16.5" customHeight="1" thickBot="1">
      <c r="A20" s="359"/>
      <c r="B20" s="361"/>
      <c r="C20" s="71"/>
      <c r="D20" s="75"/>
      <c r="E20" s="75"/>
      <c r="F20" s="146"/>
      <c r="G20" s="71"/>
      <c r="H20" s="75"/>
      <c r="I20" s="75"/>
      <c r="J20" s="146"/>
      <c r="K20" s="363"/>
      <c r="L20" s="8"/>
    </row>
    <row r="21" spans="1:12" s="9" customFormat="1" ht="16.5" customHeight="1">
      <c r="A21" s="358">
        <v>10</v>
      </c>
      <c r="B21" s="360" t="s">
        <v>324</v>
      </c>
      <c r="C21" s="26"/>
      <c r="D21" s="70"/>
      <c r="E21" s="70"/>
      <c r="F21" s="76"/>
      <c r="G21" s="26"/>
      <c r="H21" s="70"/>
      <c r="I21" s="70"/>
      <c r="J21" s="144"/>
      <c r="K21" s="362">
        <v>6.25</v>
      </c>
      <c r="L21" s="8"/>
    </row>
    <row r="22" spans="1:12" s="9" customFormat="1" ht="16.5" customHeight="1" thickBot="1">
      <c r="A22" s="359"/>
      <c r="B22" s="361"/>
      <c r="C22" s="71"/>
      <c r="D22" s="75"/>
      <c r="E22" s="75"/>
      <c r="F22" s="146"/>
      <c r="G22" s="71"/>
      <c r="H22" s="75"/>
      <c r="I22" s="75"/>
      <c r="J22" s="146"/>
      <c r="K22" s="363"/>
      <c r="L22" s="8"/>
    </row>
    <row r="23" spans="1:12" s="9" customFormat="1" ht="20.25">
      <c r="A23" s="149"/>
      <c r="B23" s="77"/>
      <c r="C23" s="18"/>
      <c r="D23" s="18"/>
      <c r="E23" s="18"/>
      <c r="F23" s="18"/>
      <c r="G23" s="18"/>
      <c r="H23" s="18"/>
      <c r="I23" s="18"/>
      <c r="J23" s="189" t="s">
        <v>21</v>
      </c>
      <c r="K23" s="154">
        <f>SUM(K3:K22)</f>
        <v>100.01</v>
      </c>
      <c r="L23" s="8"/>
    </row>
    <row r="24" spans="1:12" s="11" customFormat="1" ht="20.25" customHeight="1">
      <c r="A24" s="150"/>
      <c r="B24" s="78"/>
      <c r="C24" s="19"/>
      <c r="D24" s="19"/>
      <c r="E24" s="19"/>
      <c r="F24" s="19"/>
      <c r="G24" s="19"/>
      <c r="H24" s="19"/>
      <c r="I24" s="19"/>
      <c r="J24" s="277" t="s">
        <v>294</v>
      </c>
      <c r="K24" s="27"/>
      <c r="L24" s="10"/>
    </row>
    <row r="25" spans="1:12" s="11" customFormat="1" ht="24" thickBot="1">
      <c r="A25" s="151"/>
      <c r="B25" s="79"/>
      <c r="C25" s="80"/>
      <c r="D25" s="80"/>
      <c r="E25" s="80"/>
      <c r="F25" s="80"/>
      <c r="G25" s="80"/>
      <c r="H25" s="80"/>
      <c r="I25" s="80"/>
      <c r="J25" s="190" t="s">
        <v>29</v>
      </c>
      <c r="K25" s="87"/>
      <c r="L25" s="10"/>
    </row>
    <row r="26" spans="2:12" s="11" customFormat="1" ht="15">
      <c r="B26" s="28"/>
      <c r="C26" s="20"/>
      <c r="D26" s="20"/>
      <c r="E26" s="20"/>
      <c r="F26" s="20"/>
      <c r="G26" s="20"/>
      <c r="H26" s="20"/>
      <c r="I26" s="20"/>
      <c r="J26" s="20"/>
      <c r="K26" s="29"/>
      <c r="L26" s="10"/>
    </row>
  </sheetData>
  <sheetProtection/>
  <mergeCells count="33">
    <mergeCell ref="B13:B14"/>
    <mergeCell ref="A13:A14"/>
    <mergeCell ref="A15:A16"/>
    <mergeCell ref="B15:B16"/>
    <mergeCell ref="K13:K14"/>
    <mergeCell ref="K15:K16"/>
    <mergeCell ref="B5:B6"/>
    <mergeCell ref="K5:K6"/>
    <mergeCell ref="A3:A4"/>
    <mergeCell ref="B3:B4"/>
    <mergeCell ref="K3:K4"/>
    <mergeCell ref="A1:A2"/>
    <mergeCell ref="C1:F1"/>
    <mergeCell ref="G1:J1"/>
    <mergeCell ref="A5:A6"/>
    <mergeCell ref="B17:B18"/>
    <mergeCell ref="A21:A22"/>
    <mergeCell ref="B21:B22"/>
    <mergeCell ref="K21:K22"/>
    <mergeCell ref="A19:A20"/>
    <mergeCell ref="B19:B20"/>
    <mergeCell ref="K19:K20"/>
    <mergeCell ref="A17:A18"/>
    <mergeCell ref="K17:K18"/>
    <mergeCell ref="B11:B12"/>
    <mergeCell ref="A11:A12"/>
    <mergeCell ref="K11:K12"/>
    <mergeCell ref="A7:A8"/>
    <mergeCell ref="B7:B8"/>
    <mergeCell ref="K7:K8"/>
    <mergeCell ref="A9:A10"/>
    <mergeCell ref="B9:B10"/>
    <mergeCell ref="K9:K10"/>
  </mergeCells>
  <printOptions horizontalCentered="1"/>
  <pageMargins left="0.31496062992125984" right="0.4330708661417323" top="1.535433070866142" bottom="0.4330708661417323" header="0.7086614173228347" footer="0"/>
  <pageSetup fitToHeight="0" horizontalDpi="300" verticalDpi="300" orientation="landscape" paperSize="9" scale="95" r:id="rId1"/>
  <headerFooter alignWithMargins="0">
    <oddHeader>&amp;L&amp;11SECRETARIA DO MEIO AMBIENTE
FUNDAÇÃO FLORESTAL&amp;C&amp;11PARQUE ESTADUAL TURÍSTICO DO ALTO RIBEIRA
Núcleo Santana 
Reforma Casa de Pesquisa&amp;R&amp;11Cronograma Físico e Financeiro
Boletim CPOS 160 - Junho/2013</oddHeader>
    <oddFooter>&amp;Rpágina &amp;P /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Plan8">
    <pageSetUpPr fitToPage="1"/>
  </sheetPr>
  <dimension ref="A1:N109"/>
  <sheetViews>
    <sheetView showZeros="0" view="pageBreakPreview" zoomScale="90" zoomScaleSheetLayoutView="90" zoomScalePageLayoutView="80" workbookViewId="0" topLeftCell="A71">
      <selection activeCell="L7" sqref="L7"/>
    </sheetView>
  </sheetViews>
  <sheetFormatPr defaultColWidth="9.140625" defaultRowHeight="12.75"/>
  <cols>
    <col min="1" max="1" width="5.7109375" style="125" customWidth="1"/>
    <col min="2" max="2" width="8.7109375" style="125" customWidth="1"/>
    <col min="3" max="4" width="10.28125" style="132" customWidth="1"/>
    <col min="5" max="5" width="63.7109375" style="135" customWidth="1"/>
    <col min="6" max="6" width="6.7109375" style="132" customWidth="1"/>
    <col min="7" max="7" width="10.7109375" style="136" customWidth="1"/>
    <col min="8" max="10" width="11.7109375" style="136" customWidth="1"/>
    <col min="11" max="11" width="15.57421875" style="136" customWidth="1"/>
    <col min="12" max="16384" width="9.140625" style="129" customWidth="1"/>
  </cols>
  <sheetData>
    <row r="1" spans="1:11" s="21" customFormat="1" ht="26.25" thickBot="1">
      <c r="A1" s="34" t="s">
        <v>0</v>
      </c>
      <c r="B1" s="35" t="s">
        <v>1</v>
      </c>
      <c r="C1" s="35" t="s">
        <v>145</v>
      </c>
      <c r="D1" s="35"/>
      <c r="E1" s="36" t="s">
        <v>35</v>
      </c>
      <c r="F1" s="35" t="s">
        <v>2</v>
      </c>
      <c r="G1" s="37" t="s">
        <v>3</v>
      </c>
      <c r="H1" s="37" t="s">
        <v>14</v>
      </c>
      <c r="I1" s="37" t="s">
        <v>15</v>
      </c>
      <c r="J1" s="37" t="s">
        <v>36</v>
      </c>
      <c r="K1" s="38" t="s">
        <v>27</v>
      </c>
    </row>
    <row r="2" spans="1:11" s="115" customFormat="1" ht="13.5" customHeight="1">
      <c r="A2" s="39"/>
      <c r="B2" s="40"/>
      <c r="C2" s="82"/>
      <c r="D2" s="82"/>
      <c r="E2" s="83"/>
      <c r="F2" s="82"/>
      <c r="G2" s="85"/>
      <c r="H2" s="85"/>
      <c r="I2" s="85"/>
      <c r="J2" s="85"/>
      <c r="K2" s="86"/>
    </row>
    <row r="3" spans="1:11" s="115" customFormat="1" ht="12.75">
      <c r="A3" s="39">
        <v>1</v>
      </c>
      <c r="B3" s="40"/>
      <c r="C3" s="82"/>
      <c r="D3" s="82"/>
      <c r="E3" s="45" t="s">
        <v>58</v>
      </c>
      <c r="F3" s="82"/>
      <c r="G3" s="85"/>
      <c r="H3" s="85"/>
      <c r="I3" s="85"/>
      <c r="J3" s="85"/>
      <c r="K3" s="86">
        <f aca="true" t="shared" si="0" ref="K3:K21">J3*G3</f>
        <v>0</v>
      </c>
    </row>
    <row r="4" spans="1:11" s="141" customFormat="1" ht="58.5" customHeight="1">
      <c r="A4" s="39"/>
      <c r="B4" s="82" t="s">
        <v>4</v>
      </c>
      <c r="C4" s="82" t="s">
        <v>61</v>
      </c>
      <c r="D4" s="82"/>
      <c r="E4" s="83" t="s">
        <v>127</v>
      </c>
      <c r="F4" s="82" t="s">
        <v>5</v>
      </c>
      <c r="G4" s="85">
        <v>30</v>
      </c>
      <c r="H4" s="193"/>
      <c r="I4" s="193"/>
      <c r="J4" s="85"/>
      <c r="K4" s="86">
        <f t="shared" si="0"/>
        <v>0</v>
      </c>
    </row>
    <row r="5" spans="1:11" s="141" customFormat="1" ht="51">
      <c r="A5" s="39"/>
      <c r="B5" s="82" t="s">
        <v>20</v>
      </c>
      <c r="C5" s="82" t="s">
        <v>61</v>
      </c>
      <c r="D5" s="82"/>
      <c r="E5" s="84" t="s">
        <v>59</v>
      </c>
      <c r="F5" s="82" t="s">
        <v>5</v>
      </c>
      <c r="G5" s="85">
        <v>9</v>
      </c>
      <c r="H5" s="193"/>
      <c r="I5" s="193"/>
      <c r="J5" s="85"/>
      <c r="K5" s="86">
        <f t="shared" si="0"/>
        <v>0</v>
      </c>
    </row>
    <row r="6" spans="1:11" s="141" customFormat="1" ht="12.75">
      <c r="A6" s="39"/>
      <c r="B6" s="82" t="s">
        <v>19</v>
      </c>
      <c r="C6" s="183" t="s">
        <v>296</v>
      </c>
      <c r="D6" s="183"/>
      <c r="E6" s="181" t="s">
        <v>428</v>
      </c>
      <c r="F6" s="82" t="s">
        <v>7</v>
      </c>
      <c r="G6" s="92">
        <v>0.85</v>
      </c>
      <c r="H6" s="85"/>
      <c r="I6" s="164"/>
      <c r="J6" s="85"/>
      <c r="K6" s="86">
        <f t="shared" si="0"/>
        <v>0</v>
      </c>
    </row>
    <row r="7" spans="1:11" s="141" customFormat="1" ht="12.75">
      <c r="A7" s="39"/>
      <c r="B7" s="82" t="s">
        <v>33</v>
      </c>
      <c r="C7" s="82" t="s">
        <v>374</v>
      </c>
      <c r="D7" s="91" t="s">
        <v>373</v>
      </c>
      <c r="E7" s="89" t="s">
        <v>92</v>
      </c>
      <c r="F7" s="90" t="s">
        <v>5</v>
      </c>
      <c r="G7" s="92">
        <v>13.11</v>
      </c>
      <c r="H7" s="164"/>
      <c r="I7" s="164"/>
      <c r="J7" s="85"/>
      <c r="K7" s="86">
        <f t="shared" si="0"/>
        <v>0</v>
      </c>
    </row>
    <row r="8" spans="1:11" s="141" customFormat="1" ht="12.75">
      <c r="A8" s="39"/>
      <c r="B8" s="82" t="s">
        <v>40</v>
      </c>
      <c r="C8" s="173" t="s">
        <v>306</v>
      </c>
      <c r="D8" s="173"/>
      <c r="E8" s="89" t="s">
        <v>300</v>
      </c>
      <c r="F8" s="90" t="s">
        <v>5</v>
      </c>
      <c r="G8" s="92">
        <v>12.02</v>
      </c>
      <c r="H8" s="163"/>
      <c r="I8" s="163"/>
      <c r="J8" s="85"/>
      <c r="K8" s="86">
        <f t="shared" si="0"/>
        <v>0</v>
      </c>
    </row>
    <row r="9" spans="1:11" s="141" customFormat="1" ht="12.75">
      <c r="A9" s="39"/>
      <c r="B9" s="82" t="s">
        <v>34</v>
      </c>
      <c r="C9" s="173" t="s">
        <v>378</v>
      </c>
      <c r="D9" s="91" t="s">
        <v>373</v>
      </c>
      <c r="E9" s="89" t="s">
        <v>301</v>
      </c>
      <c r="F9" s="90" t="s">
        <v>5</v>
      </c>
      <c r="G9" s="92">
        <v>12.02</v>
      </c>
      <c r="H9" s="184"/>
      <c r="I9" s="184"/>
      <c r="J9" s="85"/>
      <c r="K9" s="86">
        <f t="shared" si="0"/>
        <v>0</v>
      </c>
    </row>
    <row r="10" spans="1:11" s="115" customFormat="1" ht="12.75">
      <c r="A10" s="39"/>
      <c r="B10" s="82" t="s">
        <v>37</v>
      </c>
      <c r="C10" s="173" t="s">
        <v>307</v>
      </c>
      <c r="D10" s="173"/>
      <c r="E10" s="182" t="s">
        <v>302</v>
      </c>
      <c r="F10" s="90" t="s">
        <v>5</v>
      </c>
      <c r="G10" s="92">
        <v>12.02</v>
      </c>
      <c r="H10" s="185"/>
      <c r="I10" s="185"/>
      <c r="J10" s="85"/>
      <c r="K10" s="86">
        <f t="shared" si="0"/>
        <v>0</v>
      </c>
    </row>
    <row r="11" spans="1:11" s="115" customFormat="1" ht="12.75">
      <c r="A11" s="39"/>
      <c r="B11" s="82" t="s">
        <v>38</v>
      </c>
      <c r="C11" s="82" t="s">
        <v>377</v>
      </c>
      <c r="D11" s="91" t="s">
        <v>373</v>
      </c>
      <c r="E11" s="89" t="s">
        <v>202</v>
      </c>
      <c r="F11" s="90" t="s">
        <v>5</v>
      </c>
      <c r="G11" s="92">
        <v>9.5</v>
      </c>
      <c r="H11" s="164"/>
      <c r="I11" s="164"/>
      <c r="J11" s="85"/>
      <c r="K11" s="86">
        <f t="shared" si="0"/>
        <v>0</v>
      </c>
    </row>
    <row r="12" spans="1:11" s="115" customFormat="1" ht="25.5">
      <c r="A12" s="39"/>
      <c r="B12" s="82" t="s">
        <v>392</v>
      </c>
      <c r="C12" s="82" t="s">
        <v>379</v>
      </c>
      <c r="D12" s="91" t="s">
        <v>373</v>
      </c>
      <c r="E12" s="89" t="s">
        <v>429</v>
      </c>
      <c r="F12" s="90" t="s">
        <v>5</v>
      </c>
      <c r="G12" s="92">
        <v>9.5</v>
      </c>
      <c r="H12" s="164"/>
      <c r="I12" s="164"/>
      <c r="J12" s="85"/>
      <c r="K12" s="86">
        <f t="shared" si="0"/>
        <v>0</v>
      </c>
    </row>
    <row r="13" spans="1:11" s="115" customFormat="1" ht="25.5">
      <c r="A13" s="39"/>
      <c r="B13" s="82" t="s">
        <v>430</v>
      </c>
      <c r="C13" s="173" t="s">
        <v>209</v>
      </c>
      <c r="D13" s="173"/>
      <c r="E13" s="163" t="s">
        <v>210</v>
      </c>
      <c r="F13" s="90" t="s">
        <v>5</v>
      </c>
      <c r="G13" s="92">
        <v>9.5</v>
      </c>
      <c r="H13" s="164"/>
      <c r="I13" s="164"/>
      <c r="J13" s="85"/>
      <c r="K13" s="86">
        <f t="shared" si="0"/>
        <v>0</v>
      </c>
    </row>
    <row r="14" spans="1:11" s="115" customFormat="1" ht="25.5">
      <c r="A14" s="39"/>
      <c r="B14" s="82" t="s">
        <v>431</v>
      </c>
      <c r="C14" s="173" t="s">
        <v>288</v>
      </c>
      <c r="D14" s="173"/>
      <c r="E14" s="89" t="s">
        <v>289</v>
      </c>
      <c r="F14" s="90" t="s">
        <v>11</v>
      </c>
      <c r="G14" s="92">
        <v>19.2</v>
      </c>
      <c r="H14" s="307"/>
      <c r="I14" s="307"/>
      <c r="J14" s="85"/>
      <c r="K14" s="86">
        <f t="shared" si="0"/>
        <v>0</v>
      </c>
    </row>
    <row r="15" spans="1:11" s="115" customFormat="1" ht="25.5">
      <c r="A15" s="39"/>
      <c r="B15" s="82" t="s">
        <v>432</v>
      </c>
      <c r="C15" s="173" t="s">
        <v>211</v>
      </c>
      <c r="D15" s="173"/>
      <c r="E15" s="163" t="s">
        <v>212</v>
      </c>
      <c r="F15" s="90" t="s">
        <v>11</v>
      </c>
      <c r="G15" s="92">
        <v>19.2</v>
      </c>
      <c r="H15" s="308"/>
      <c r="I15" s="308"/>
      <c r="J15" s="85"/>
      <c r="K15" s="86">
        <f t="shared" si="0"/>
        <v>0</v>
      </c>
    </row>
    <row r="16" spans="1:11" s="115" customFormat="1" ht="12.75">
      <c r="A16" s="39"/>
      <c r="B16" s="82"/>
      <c r="C16" s="173"/>
      <c r="D16" s="173"/>
      <c r="E16" s="182"/>
      <c r="F16" s="90"/>
      <c r="G16" s="92"/>
      <c r="H16" s="185"/>
      <c r="I16" s="185"/>
      <c r="J16" s="85"/>
      <c r="K16" s="86"/>
    </row>
    <row r="17" spans="1:11" s="115" customFormat="1" ht="12.75">
      <c r="A17" s="39"/>
      <c r="B17" s="82"/>
      <c r="C17" s="82"/>
      <c r="D17" s="82"/>
      <c r="E17" s="44"/>
      <c r="F17" s="82"/>
      <c r="G17" s="85"/>
      <c r="H17" s="85"/>
      <c r="I17" s="85"/>
      <c r="J17" s="85"/>
      <c r="K17" s="86"/>
    </row>
    <row r="18" spans="1:11" s="115" customFormat="1" ht="12.75">
      <c r="A18" s="39">
        <v>2</v>
      </c>
      <c r="B18" s="82"/>
      <c r="C18" s="82"/>
      <c r="D18" s="82"/>
      <c r="E18" s="45" t="s">
        <v>60</v>
      </c>
      <c r="F18" s="82"/>
      <c r="G18" s="85"/>
      <c r="H18" s="85"/>
      <c r="I18" s="85"/>
      <c r="J18" s="85"/>
      <c r="K18" s="86"/>
    </row>
    <row r="19" spans="1:11" s="115" customFormat="1" ht="12.75">
      <c r="A19" s="39"/>
      <c r="B19" s="82"/>
      <c r="C19" s="82"/>
      <c r="D19" s="82"/>
      <c r="E19" s="45"/>
      <c r="F19" s="82"/>
      <c r="G19" s="85"/>
      <c r="H19" s="85"/>
      <c r="I19" s="85"/>
      <c r="J19" s="85"/>
      <c r="K19" s="86">
        <f t="shared" si="0"/>
        <v>0</v>
      </c>
    </row>
    <row r="20" spans="1:11" s="115" customFormat="1" ht="12.75">
      <c r="A20" s="39"/>
      <c r="B20" s="82" t="s">
        <v>16</v>
      </c>
      <c r="C20" s="82" t="s">
        <v>344</v>
      </c>
      <c r="D20" s="82"/>
      <c r="E20" s="83" t="s">
        <v>331</v>
      </c>
      <c r="F20" s="82" t="s">
        <v>153</v>
      </c>
      <c r="G20" s="85">
        <v>1</v>
      </c>
      <c r="H20" s="85"/>
      <c r="I20" s="85"/>
      <c r="J20" s="85"/>
      <c r="K20" s="86">
        <f t="shared" si="0"/>
        <v>0</v>
      </c>
    </row>
    <row r="21" spans="1:11" s="141" customFormat="1" ht="12.75">
      <c r="A21" s="39"/>
      <c r="B21" s="82" t="s">
        <v>17</v>
      </c>
      <c r="C21" s="82" t="s">
        <v>385</v>
      </c>
      <c r="D21" s="82" t="s">
        <v>373</v>
      </c>
      <c r="E21" s="84" t="s">
        <v>128</v>
      </c>
      <c r="F21" s="82" t="s">
        <v>5</v>
      </c>
      <c r="G21" s="85">
        <v>95</v>
      </c>
      <c r="H21" s="193"/>
      <c r="I21" s="193"/>
      <c r="J21" s="85"/>
      <c r="K21" s="86">
        <f t="shared" si="0"/>
        <v>0</v>
      </c>
    </row>
    <row r="22" spans="1:11" s="141" customFormat="1" ht="12.75">
      <c r="A22" s="39"/>
      <c r="B22" s="82" t="s">
        <v>18</v>
      </c>
      <c r="C22" s="91" t="s">
        <v>372</v>
      </c>
      <c r="D22" s="82" t="s">
        <v>373</v>
      </c>
      <c r="E22" s="84" t="s">
        <v>387</v>
      </c>
      <c r="F22" s="82" t="s">
        <v>5</v>
      </c>
      <c r="G22" s="85">
        <f>G21*0.2</f>
        <v>19</v>
      </c>
      <c r="H22" s="193"/>
      <c r="I22" s="193"/>
      <c r="J22" s="85"/>
      <c r="K22" s="86">
        <f>J22*G22</f>
        <v>0</v>
      </c>
    </row>
    <row r="23" spans="1:11" s="115" customFormat="1" ht="42.75" customHeight="1">
      <c r="A23" s="39"/>
      <c r="B23" s="82" t="s">
        <v>39</v>
      </c>
      <c r="C23" s="96" t="s">
        <v>73</v>
      </c>
      <c r="D23" s="96"/>
      <c r="E23" s="45" t="s">
        <v>144</v>
      </c>
      <c r="F23" s="82" t="s">
        <v>5</v>
      </c>
      <c r="G23" s="85">
        <v>10</v>
      </c>
      <c r="H23" s="193"/>
      <c r="I23" s="193"/>
      <c r="J23" s="85"/>
      <c r="K23" s="86">
        <f aca="true" t="shared" si="1" ref="K23:K29">J23*G23</f>
        <v>0</v>
      </c>
    </row>
    <row r="24" spans="1:11" s="115" customFormat="1" ht="13.5" customHeight="1">
      <c r="A24" s="39"/>
      <c r="B24" s="82"/>
      <c r="C24" s="96"/>
      <c r="D24" s="96"/>
      <c r="E24" s="45"/>
      <c r="F24" s="82"/>
      <c r="G24" s="85"/>
      <c r="H24" s="193"/>
      <c r="I24" s="193"/>
      <c r="J24" s="85"/>
      <c r="K24" s="86"/>
    </row>
    <row r="25" spans="1:11" ht="12.75">
      <c r="A25" s="126"/>
      <c r="B25" s="127"/>
      <c r="C25" s="127"/>
      <c r="D25" s="127"/>
      <c r="E25" s="100"/>
      <c r="F25" s="127"/>
      <c r="G25" s="99"/>
      <c r="H25" s="85"/>
      <c r="I25" s="85"/>
      <c r="J25" s="85"/>
      <c r="K25" s="86">
        <f t="shared" si="1"/>
        <v>0</v>
      </c>
    </row>
    <row r="26" spans="1:11" s="115" customFormat="1" ht="12.75">
      <c r="A26" s="39">
        <v>3</v>
      </c>
      <c r="B26" s="82"/>
      <c r="C26" s="82"/>
      <c r="D26" s="82"/>
      <c r="E26" s="45" t="s">
        <v>74</v>
      </c>
      <c r="F26" s="82"/>
      <c r="G26" s="85"/>
      <c r="H26" s="85"/>
      <c r="I26" s="85"/>
      <c r="J26" s="85"/>
      <c r="K26" s="86">
        <f t="shared" si="1"/>
        <v>0</v>
      </c>
    </row>
    <row r="27" spans="1:11" s="115" customFormat="1" ht="12.75">
      <c r="A27" s="39"/>
      <c r="B27" s="82"/>
      <c r="C27" s="82"/>
      <c r="D27" s="82"/>
      <c r="E27" s="45"/>
      <c r="F27" s="82"/>
      <c r="G27" s="85"/>
      <c r="H27" s="85"/>
      <c r="I27" s="85"/>
      <c r="J27" s="85"/>
      <c r="K27" s="86">
        <f t="shared" si="1"/>
        <v>0</v>
      </c>
    </row>
    <row r="28" spans="1:11" s="141" customFormat="1" ht="25.5">
      <c r="A28" s="39"/>
      <c r="B28" s="82" t="s">
        <v>6</v>
      </c>
      <c r="C28" s="82" t="s">
        <v>129</v>
      </c>
      <c r="D28" s="82"/>
      <c r="E28" s="84" t="s">
        <v>130</v>
      </c>
      <c r="F28" s="82" t="s">
        <v>41</v>
      </c>
      <c r="G28" s="85">
        <v>2</v>
      </c>
      <c r="H28" s="193"/>
      <c r="I28" s="193"/>
      <c r="J28" s="85"/>
      <c r="K28" s="86">
        <f t="shared" si="1"/>
        <v>0</v>
      </c>
    </row>
    <row r="29" spans="1:11" s="141" customFormat="1" ht="25.5">
      <c r="A29" s="39"/>
      <c r="B29" s="82" t="s">
        <v>30</v>
      </c>
      <c r="C29" s="82" t="s">
        <v>131</v>
      </c>
      <c r="D29" s="82"/>
      <c r="E29" s="84" t="s">
        <v>132</v>
      </c>
      <c r="F29" s="82" t="s">
        <v>41</v>
      </c>
      <c r="G29" s="85">
        <v>3</v>
      </c>
      <c r="H29" s="193"/>
      <c r="I29" s="193"/>
      <c r="J29" s="85"/>
      <c r="K29" s="86">
        <f t="shared" si="1"/>
        <v>0</v>
      </c>
    </row>
    <row r="30" spans="1:11" s="141" customFormat="1" ht="12.75">
      <c r="A30" s="39"/>
      <c r="B30" s="82"/>
      <c r="C30" s="82"/>
      <c r="D30" s="82"/>
      <c r="E30" s="84"/>
      <c r="F30" s="82"/>
      <c r="G30" s="85"/>
      <c r="H30" s="193"/>
      <c r="I30" s="193"/>
      <c r="J30" s="85"/>
      <c r="K30" s="86"/>
    </row>
    <row r="31" spans="1:11" ht="13.5" customHeight="1">
      <c r="A31" s="126"/>
      <c r="B31" s="127"/>
      <c r="C31" s="127"/>
      <c r="D31" s="127"/>
      <c r="E31" s="100"/>
      <c r="F31" s="127"/>
      <c r="G31" s="191"/>
      <c r="H31" s="85"/>
      <c r="I31" s="85"/>
      <c r="J31" s="99"/>
      <c r="K31" s="128">
        <f>J31*G31</f>
        <v>0</v>
      </c>
    </row>
    <row r="32" spans="1:11" ht="13.5" customHeight="1">
      <c r="A32" s="39">
        <v>4</v>
      </c>
      <c r="B32" s="127"/>
      <c r="C32" s="127"/>
      <c r="D32" s="127"/>
      <c r="E32" s="45" t="s">
        <v>412</v>
      </c>
      <c r="F32" s="127"/>
      <c r="G32" s="191"/>
      <c r="H32" s="85"/>
      <c r="I32" s="85"/>
      <c r="J32" s="99"/>
      <c r="K32" s="128"/>
    </row>
    <row r="33" spans="1:11" ht="13.5" customHeight="1">
      <c r="A33" s="126"/>
      <c r="B33" s="127"/>
      <c r="C33" s="127"/>
      <c r="D33" s="127"/>
      <c r="E33" s="45"/>
      <c r="F33" s="127"/>
      <c r="G33" s="191"/>
      <c r="H33" s="85"/>
      <c r="I33" s="85"/>
      <c r="J33" s="99"/>
      <c r="K33" s="128"/>
    </row>
    <row r="34" spans="1:11" ht="13.5" customHeight="1">
      <c r="A34" s="126"/>
      <c r="B34" s="82" t="s">
        <v>28</v>
      </c>
      <c r="C34" s="173" t="s">
        <v>339</v>
      </c>
      <c r="D34" s="173"/>
      <c r="E34" s="83" t="s">
        <v>343</v>
      </c>
      <c r="F34" s="90" t="s">
        <v>5</v>
      </c>
      <c r="G34" s="192">
        <v>0.95</v>
      </c>
      <c r="H34" s="193"/>
      <c r="I34" s="193"/>
      <c r="J34" s="85"/>
      <c r="K34" s="86">
        <f>J34*G34</f>
        <v>0</v>
      </c>
    </row>
    <row r="35" spans="1:11" ht="13.5" customHeight="1">
      <c r="A35" s="126"/>
      <c r="B35" s="82" t="s">
        <v>31</v>
      </c>
      <c r="C35" s="82" t="s">
        <v>344</v>
      </c>
      <c r="D35" s="82"/>
      <c r="E35" s="83" t="s">
        <v>334</v>
      </c>
      <c r="F35" s="90" t="s">
        <v>5</v>
      </c>
      <c r="G35" s="192">
        <v>1.5</v>
      </c>
      <c r="H35" s="193"/>
      <c r="I35" s="193"/>
      <c r="J35" s="85"/>
      <c r="K35" s="86">
        <f>J35*G35</f>
        <v>0</v>
      </c>
    </row>
    <row r="36" spans="1:11" ht="13.5" customHeight="1">
      <c r="A36" s="126"/>
      <c r="B36" s="82" t="s">
        <v>50</v>
      </c>
      <c r="C36" s="173" t="s">
        <v>339</v>
      </c>
      <c r="D36" s="173"/>
      <c r="E36" s="83" t="s">
        <v>340</v>
      </c>
      <c r="F36" s="90" t="s">
        <v>5</v>
      </c>
      <c r="G36" s="192">
        <v>0.15</v>
      </c>
      <c r="H36" s="193"/>
      <c r="I36" s="193"/>
      <c r="J36" s="85"/>
      <c r="K36" s="86">
        <f>J36*G36</f>
        <v>0</v>
      </c>
    </row>
    <row r="37" spans="1:11" ht="13.5" customHeight="1">
      <c r="A37" s="126"/>
      <c r="B37" s="82" t="s">
        <v>57</v>
      </c>
      <c r="C37" s="173" t="s">
        <v>388</v>
      </c>
      <c r="D37" s="173" t="s">
        <v>373</v>
      </c>
      <c r="E37" s="83" t="s">
        <v>338</v>
      </c>
      <c r="F37" s="90" t="s">
        <v>10</v>
      </c>
      <c r="G37" s="192">
        <v>1</v>
      </c>
      <c r="H37" s="193"/>
      <c r="I37" s="193"/>
      <c r="J37" s="85"/>
      <c r="K37" s="86">
        <f>J37*G37</f>
        <v>0</v>
      </c>
    </row>
    <row r="38" spans="1:11" ht="13.5" customHeight="1">
      <c r="A38" s="126"/>
      <c r="B38" s="82" t="s">
        <v>413</v>
      </c>
      <c r="C38" s="177" t="s">
        <v>380</v>
      </c>
      <c r="D38" s="91" t="s">
        <v>373</v>
      </c>
      <c r="E38" s="163" t="s">
        <v>295</v>
      </c>
      <c r="F38" s="96" t="s">
        <v>41</v>
      </c>
      <c r="G38" s="92">
        <v>1</v>
      </c>
      <c r="H38" s="163"/>
      <c r="I38" s="163"/>
      <c r="J38" s="85"/>
      <c r="K38" s="86">
        <f>J38*G38</f>
        <v>0</v>
      </c>
    </row>
    <row r="39" spans="1:11" ht="25.5">
      <c r="A39" s="126"/>
      <c r="B39" s="82" t="s">
        <v>436</v>
      </c>
      <c r="C39" s="309">
        <v>440331</v>
      </c>
      <c r="D39" s="309"/>
      <c r="E39" s="313" t="s">
        <v>311</v>
      </c>
      <c r="F39" s="325" t="s">
        <v>10</v>
      </c>
      <c r="G39" s="92">
        <v>1</v>
      </c>
      <c r="H39" s="313"/>
      <c r="I39" s="313"/>
      <c r="J39" s="314"/>
      <c r="K39" s="315">
        <f aca="true" t="shared" si="2" ref="K39:K45">G39*J39</f>
        <v>0</v>
      </c>
    </row>
    <row r="40" spans="1:11" ht="13.5" customHeight="1">
      <c r="A40" s="126"/>
      <c r="B40" s="82" t="s">
        <v>437</v>
      </c>
      <c r="C40" s="309">
        <v>440347</v>
      </c>
      <c r="D40" s="309"/>
      <c r="E40" s="313" t="s">
        <v>433</v>
      </c>
      <c r="F40" s="325" t="s">
        <v>10</v>
      </c>
      <c r="G40" s="92">
        <v>1</v>
      </c>
      <c r="H40" s="313"/>
      <c r="I40" s="313"/>
      <c r="J40" s="314"/>
      <c r="K40" s="315">
        <f t="shared" si="2"/>
        <v>0</v>
      </c>
    </row>
    <row r="41" spans="1:11" ht="13.5" customHeight="1">
      <c r="A41" s="126"/>
      <c r="B41" s="82" t="s">
        <v>438</v>
      </c>
      <c r="C41" s="306" t="s">
        <v>434</v>
      </c>
      <c r="D41" s="186"/>
      <c r="E41" s="181" t="s">
        <v>435</v>
      </c>
      <c r="F41" s="325" t="s">
        <v>10</v>
      </c>
      <c r="G41" s="92">
        <v>1</v>
      </c>
      <c r="H41" s="181"/>
      <c r="I41" s="181"/>
      <c r="J41" s="314"/>
      <c r="K41" s="315">
        <f t="shared" si="2"/>
        <v>0</v>
      </c>
    </row>
    <row r="42" spans="1:11" ht="13.5" customHeight="1">
      <c r="A42" s="126"/>
      <c r="B42" s="82" t="s">
        <v>441</v>
      </c>
      <c r="C42" s="306" t="s">
        <v>440</v>
      </c>
      <c r="D42" s="186"/>
      <c r="E42" s="181" t="s">
        <v>439</v>
      </c>
      <c r="F42" s="325" t="s">
        <v>10</v>
      </c>
      <c r="G42" s="92">
        <v>1</v>
      </c>
      <c r="H42" s="181"/>
      <c r="I42" s="181"/>
      <c r="J42" s="314"/>
      <c r="K42" s="315">
        <f t="shared" si="2"/>
        <v>0</v>
      </c>
    </row>
    <row r="43" spans="1:11" ht="13.5" customHeight="1">
      <c r="A43" s="126"/>
      <c r="B43" s="82" t="s">
        <v>463</v>
      </c>
      <c r="C43" s="309">
        <v>440318</v>
      </c>
      <c r="D43" s="309"/>
      <c r="E43" s="313" t="s">
        <v>461</v>
      </c>
      <c r="F43" s="325" t="s">
        <v>10</v>
      </c>
      <c r="G43" s="92">
        <v>1</v>
      </c>
      <c r="H43" s="313"/>
      <c r="I43" s="313"/>
      <c r="J43" s="314"/>
      <c r="K43" s="315">
        <f t="shared" si="2"/>
        <v>0</v>
      </c>
    </row>
    <row r="44" spans="1:11" ht="13.5" customHeight="1">
      <c r="A44" s="126"/>
      <c r="B44" s="82" t="s">
        <v>464</v>
      </c>
      <c r="C44" s="309">
        <v>440305</v>
      </c>
      <c r="D44" s="309"/>
      <c r="E44" s="313" t="s">
        <v>206</v>
      </c>
      <c r="F44" s="325" t="s">
        <v>10</v>
      </c>
      <c r="G44" s="92">
        <v>1</v>
      </c>
      <c r="H44" s="313"/>
      <c r="I44" s="313"/>
      <c r="J44" s="314"/>
      <c r="K44" s="315">
        <f t="shared" si="2"/>
        <v>0</v>
      </c>
    </row>
    <row r="45" spans="1:11" ht="13.5" customHeight="1">
      <c r="A45" s="126"/>
      <c r="B45" s="82" t="s">
        <v>465</v>
      </c>
      <c r="C45" s="306" t="s">
        <v>65</v>
      </c>
      <c r="D45" s="137"/>
      <c r="E45" s="181" t="s">
        <v>462</v>
      </c>
      <c r="F45" s="325" t="s">
        <v>10</v>
      </c>
      <c r="G45" s="92">
        <v>1</v>
      </c>
      <c r="H45" s="181"/>
      <c r="I45" s="181"/>
      <c r="J45" s="314"/>
      <c r="K45" s="315">
        <f t="shared" si="2"/>
        <v>0</v>
      </c>
    </row>
    <row r="46" spans="1:11" ht="13.5" customHeight="1">
      <c r="A46" s="126"/>
      <c r="B46" s="82"/>
      <c r="C46" s="306"/>
      <c r="D46" s="137"/>
      <c r="E46" s="181"/>
      <c r="F46" s="325"/>
      <c r="G46" s="92"/>
      <c r="H46" s="181"/>
      <c r="I46" s="181"/>
      <c r="J46" s="314"/>
      <c r="K46" s="315"/>
    </row>
    <row r="47" spans="1:11" ht="13.5" customHeight="1">
      <c r="A47" s="126"/>
      <c r="B47" s="127"/>
      <c r="C47" s="127"/>
      <c r="D47" s="127"/>
      <c r="E47" s="100"/>
      <c r="F47" s="127"/>
      <c r="G47" s="191"/>
      <c r="H47" s="85"/>
      <c r="I47" s="85"/>
      <c r="J47" s="99"/>
      <c r="K47" s="128"/>
    </row>
    <row r="48" spans="1:11" s="115" customFormat="1" ht="13.5" customHeight="1">
      <c r="A48" s="39">
        <v>5</v>
      </c>
      <c r="B48" s="82"/>
      <c r="C48" s="82"/>
      <c r="D48" s="82"/>
      <c r="E48" s="63" t="s">
        <v>77</v>
      </c>
      <c r="F48" s="82"/>
      <c r="G48" s="81"/>
      <c r="H48" s="85"/>
      <c r="I48" s="85"/>
      <c r="J48" s="85"/>
      <c r="K48" s="86">
        <f>J48*G48</f>
        <v>0</v>
      </c>
    </row>
    <row r="49" spans="1:11" ht="13.5" customHeight="1">
      <c r="A49" s="126"/>
      <c r="B49" s="127"/>
      <c r="C49" s="127"/>
      <c r="D49" s="127"/>
      <c r="E49" s="102"/>
      <c r="F49" s="127"/>
      <c r="G49" s="131"/>
      <c r="H49" s="85"/>
      <c r="I49" s="85"/>
      <c r="J49" s="99"/>
      <c r="K49" s="128"/>
    </row>
    <row r="50" spans="1:11" s="116" customFormat="1" ht="16.5" customHeight="1">
      <c r="A50" s="95"/>
      <c r="B50" s="82" t="s">
        <v>8</v>
      </c>
      <c r="C50" s="96"/>
      <c r="D50" s="96"/>
      <c r="E50" s="63" t="s">
        <v>119</v>
      </c>
      <c r="F50" s="82"/>
      <c r="G50" s="192"/>
      <c r="H50" s="157"/>
      <c r="I50" s="157"/>
      <c r="J50" s="85"/>
      <c r="K50" s="86">
        <f>J50*G50</f>
        <v>0</v>
      </c>
    </row>
    <row r="51" spans="1:11" s="116" customFormat="1" ht="13.5" customHeight="1">
      <c r="A51" s="95"/>
      <c r="B51" s="82"/>
      <c r="C51" s="96"/>
      <c r="D51" s="96"/>
      <c r="E51" s="101"/>
      <c r="F51" s="82"/>
      <c r="G51" s="192"/>
      <c r="H51" s="157"/>
      <c r="I51" s="157"/>
      <c r="J51" s="85"/>
      <c r="K51" s="86"/>
    </row>
    <row r="52" spans="1:11" s="116" customFormat="1" ht="25.5" customHeight="1">
      <c r="A52" s="95"/>
      <c r="B52" s="82" t="s">
        <v>335</v>
      </c>
      <c r="C52" s="82" t="s">
        <v>125</v>
      </c>
      <c r="D52" s="82"/>
      <c r="E52" s="83" t="s">
        <v>126</v>
      </c>
      <c r="F52" s="82" t="s">
        <v>5</v>
      </c>
      <c r="G52" s="85">
        <f>SUM(G53:G57)</f>
        <v>394</v>
      </c>
      <c r="H52" s="193"/>
      <c r="I52" s="193"/>
      <c r="J52" s="85"/>
      <c r="K52" s="86">
        <f aca="true" t="shared" si="3" ref="K52:K57">J52*G52</f>
        <v>0</v>
      </c>
    </row>
    <row r="53" spans="1:11" s="116" customFormat="1" ht="41.25" customHeight="1">
      <c r="A53" s="95"/>
      <c r="B53" s="82" t="s">
        <v>336</v>
      </c>
      <c r="C53" s="96" t="s">
        <v>68</v>
      </c>
      <c r="D53" s="96"/>
      <c r="E53" s="83" t="s">
        <v>120</v>
      </c>
      <c r="F53" s="82" t="s">
        <v>5</v>
      </c>
      <c r="G53" s="85">
        <v>34</v>
      </c>
      <c r="H53" s="193"/>
      <c r="I53" s="193"/>
      <c r="J53" s="85"/>
      <c r="K53" s="86">
        <f t="shared" si="3"/>
        <v>0</v>
      </c>
    </row>
    <row r="54" spans="1:11" s="115" customFormat="1" ht="13.5" customHeight="1">
      <c r="A54" s="95"/>
      <c r="B54" s="82" t="s">
        <v>337</v>
      </c>
      <c r="C54" s="96" t="s">
        <v>68</v>
      </c>
      <c r="D54" s="96"/>
      <c r="E54" s="83" t="s">
        <v>121</v>
      </c>
      <c r="F54" s="82" t="s">
        <v>5</v>
      </c>
      <c r="G54" s="85">
        <v>54</v>
      </c>
      <c r="H54" s="193"/>
      <c r="I54" s="193"/>
      <c r="J54" s="85"/>
      <c r="K54" s="86">
        <f t="shared" si="3"/>
        <v>0</v>
      </c>
    </row>
    <row r="55" spans="1:11" s="115" customFormat="1" ht="13.5" customHeight="1">
      <c r="A55" s="95"/>
      <c r="B55" s="82" t="s">
        <v>341</v>
      </c>
      <c r="C55" s="96" t="s">
        <v>142</v>
      </c>
      <c r="D55" s="96"/>
      <c r="E55" s="83" t="s">
        <v>143</v>
      </c>
      <c r="F55" s="82" t="s">
        <v>5</v>
      </c>
      <c r="G55" s="85">
        <v>182</v>
      </c>
      <c r="H55" s="193"/>
      <c r="I55" s="193"/>
      <c r="J55" s="85"/>
      <c r="K55" s="86">
        <f t="shared" si="3"/>
        <v>0</v>
      </c>
    </row>
    <row r="56" spans="1:11" s="115" customFormat="1" ht="13.5" customHeight="1">
      <c r="A56" s="95"/>
      <c r="B56" s="82" t="s">
        <v>342</v>
      </c>
      <c r="C56" s="96" t="s">
        <v>68</v>
      </c>
      <c r="D56" s="96"/>
      <c r="E56" s="83" t="s">
        <v>352</v>
      </c>
      <c r="F56" s="82"/>
      <c r="G56" s="85">
        <v>4</v>
      </c>
      <c r="H56" s="193"/>
      <c r="I56" s="193"/>
      <c r="J56" s="85"/>
      <c r="K56" s="86">
        <f t="shared" si="3"/>
        <v>0</v>
      </c>
    </row>
    <row r="57" spans="1:14" s="116" customFormat="1" ht="27.75" customHeight="1">
      <c r="A57" s="95"/>
      <c r="B57" s="82" t="s">
        <v>353</v>
      </c>
      <c r="C57" s="96" t="s">
        <v>68</v>
      </c>
      <c r="D57" s="96"/>
      <c r="E57" s="83" t="s">
        <v>122</v>
      </c>
      <c r="F57" s="82" t="s">
        <v>5</v>
      </c>
      <c r="G57" s="85">
        <v>120</v>
      </c>
      <c r="H57" s="193"/>
      <c r="I57" s="193"/>
      <c r="J57" s="85"/>
      <c r="K57" s="86">
        <f t="shared" si="3"/>
        <v>0</v>
      </c>
      <c r="N57" s="85"/>
    </row>
    <row r="58" spans="1:14" s="116" customFormat="1" ht="12.75">
      <c r="A58" s="95"/>
      <c r="B58" s="82"/>
      <c r="C58" s="96"/>
      <c r="D58" s="96"/>
      <c r="E58" s="83"/>
      <c r="F58" s="82"/>
      <c r="G58" s="85"/>
      <c r="H58" s="193"/>
      <c r="I58" s="193"/>
      <c r="J58" s="85"/>
      <c r="K58" s="86"/>
      <c r="N58" s="85"/>
    </row>
    <row r="59" spans="1:14" s="116" customFormat="1" ht="12.75">
      <c r="A59" s="95"/>
      <c r="B59" s="82"/>
      <c r="C59" s="96"/>
      <c r="D59" s="96"/>
      <c r="E59" s="83"/>
      <c r="F59" s="82"/>
      <c r="G59" s="85"/>
      <c r="H59" s="193"/>
      <c r="I59" s="193"/>
      <c r="J59" s="85"/>
      <c r="K59" s="86"/>
      <c r="N59" s="85"/>
    </row>
    <row r="60" spans="1:14" s="116" customFormat="1" ht="27.75" customHeight="1">
      <c r="A60" s="39">
        <v>6</v>
      </c>
      <c r="B60" s="82"/>
      <c r="C60" s="82"/>
      <c r="D60" s="82"/>
      <c r="E60" s="63" t="s">
        <v>442</v>
      </c>
      <c r="F60" s="82"/>
      <c r="G60" s="85"/>
      <c r="H60" s="193"/>
      <c r="I60" s="193"/>
      <c r="J60" s="85"/>
      <c r="K60" s="86"/>
      <c r="N60" s="85"/>
    </row>
    <row r="61" spans="1:14" s="116" customFormat="1" ht="12.75">
      <c r="A61" s="39"/>
      <c r="B61" s="82"/>
      <c r="C61" s="82"/>
      <c r="D61" s="82"/>
      <c r="E61" s="63"/>
      <c r="F61" s="82"/>
      <c r="G61" s="85"/>
      <c r="H61" s="193"/>
      <c r="I61" s="193"/>
      <c r="J61" s="85"/>
      <c r="K61" s="86"/>
      <c r="N61" s="85"/>
    </row>
    <row r="62" spans="1:14" s="116" customFormat="1" ht="12.75">
      <c r="A62" s="95"/>
      <c r="B62" s="82" t="s">
        <v>12</v>
      </c>
      <c r="C62" s="325" t="s">
        <v>443</v>
      </c>
      <c r="D62" s="328"/>
      <c r="E62" s="326" t="s">
        <v>444</v>
      </c>
      <c r="F62" s="325" t="s">
        <v>10</v>
      </c>
      <c r="G62" s="314">
        <v>16</v>
      </c>
      <c r="H62" s="313"/>
      <c r="I62" s="313"/>
      <c r="J62" s="314"/>
      <c r="K62" s="315">
        <f>G62*J62</f>
        <v>0</v>
      </c>
      <c r="N62" s="85"/>
    </row>
    <row r="63" spans="1:14" s="116" customFormat="1" ht="27.75" customHeight="1">
      <c r="A63" s="95"/>
      <c r="B63" s="82" t="s">
        <v>359</v>
      </c>
      <c r="C63" s="309" t="s">
        <v>445</v>
      </c>
      <c r="D63" s="328"/>
      <c r="E63" s="311" t="s">
        <v>446</v>
      </c>
      <c r="F63" s="325" t="s">
        <v>10</v>
      </c>
      <c r="G63" s="314">
        <v>8</v>
      </c>
      <c r="H63" s="313"/>
      <c r="I63" s="313"/>
      <c r="J63" s="314"/>
      <c r="K63" s="315">
        <f>G63*J63</f>
        <v>0</v>
      </c>
      <c r="N63" s="85"/>
    </row>
    <row r="64" spans="1:14" s="116" customFormat="1" ht="27.75" customHeight="1">
      <c r="A64" s="95"/>
      <c r="B64" s="82" t="s">
        <v>449</v>
      </c>
      <c r="C64" s="325" t="s">
        <v>447</v>
      </c>
      <c r="D64" s="328"/>
      <c r="E64" s="326" t="s">
        <v>448</v>
      </c>
      <c r="F64" s="325" t="s">
        <v>10</v>
      </c>
      <c r="G64" s="314">
        <v>8</v>
      </c>
      <c r="H64" s="313"/>
      <c r="I64" s="313"/>
      <c r="J64" s="314"/>
      <c r="K64" s="315">
        <f>G64*J64</f>
        <v>0</v>
      </c>
      <c r="N64" s="85"/>
    </row>
    <row r="65" spans="1:14" s="116" customFormat="1" ht="12.75">
      <c r="A65" s="95"/>
      <c r="B65" s="82"/>
      <c r="C65" s="325"/>
      <c r="D65" s="328"/>
      <c r="E65" s="326"/>
      <c r="F65" s="325"/>
      <c r="G65" s="314"/>
      <c r="H65" s="313"/>
      <c r="I65" s="313"/>
      <c r="J65" s="314"/>
      <c r="K65" s="315"/>
      <c r="N65" s="85"/>
    </row>
    <row r="66" spans="1:14" s="116" customFormat="1" ht="12.75">
      <c r="A66" s="39">
        <v>7</v>
      </c>
      <c r="B66" s="82"/>
      <c r="C66" s="325"/>
      <c r="D66" s="328"/>
      <c r="E66" s="327" t="s">
        <v>452</v>
      </c>
      <c r="F66" s="325"/>
      <c r="G66" s="314"/>
      <c r="H66" s="313"/>
      <c r="I66" s="313"/>
      <c r="J66" s="314"/>
      <c r="K66" s="315"/>
      <c r="N66" s="85"/>
    </row>
    <row r="67" spans="1:14" s="116" customFormat="1" ht="25.5">
      <c r="A67" s="39"/>
      <c r="B67" s="82" t="s">
        <v>326</v>
      </c>
      <c r="C67" s="183" t="s">
        <v>453</v>
      </c>
      <c r="D67" s="328"/>
      <c r="E67" s="313" t="s">
        <v>454</v>
      </c>
      <c r="F67" s="183" t="s">
        <v>5</v>
      </c>
      <c r="G67" s="92">
        <v>1.5</v>
      </c>
      <c r="H67" s="313"/>
      <c r="I67" s="313"/>
      <c r="J67" s="314"/>
      <c r="K67" s="315">
        <f>G67*J67</f>
        <v>0</v>
      </c>
      <c r="N67" s="85"/>
    </row>
    <row r="68" spans="1:14" s="116" customFormat="1" ht="12.75">
      <c r="A68" s="39"/>
      <c r="B68" s="82" t="s">
        <v>327</v>
      </c>
      <c r="C68" s="183" t="s">
        <v>455</v>
      </c>
      <c r="D68" s="309"/>
      <c r="E68" s="311" t="s">
        <v>456</v>
      </c>
      <c r="F68" s="183" t="s">
        <v>5</v>
      </c>
      <c r="G68" s="92">
        <v>3</v>
      </c>
      <c r="H68" s="313"/>
      <c r="I68" s="313"/>
      <c r="J68" s="314"/>
      <c r="K68" s="315">
        <f>G68*J68</f>
        <v>0</v>
      </c>
      <c r="N68" s="85"/>
    </row>
    <row r="69" spans="1:14" s="116" customFormat="1" ht="12.75" customHeight="1">
      <c r="A69" s="95"/>
      <c r="B69" s="82"/>
      <c r="F69" s="82"/>
      <c r="G69" s="85"/>
      <c r="H69" s="193"/>
      <c r="I69" s="193"/>
      <c r="J69" s="85"/>
      <c r="K69" s="86"/>
      <c r="N69" s="85"/>
    </row>
    <row r="70" spans="1:14" s="116" customFormat="1" ht="12.75" customHeight="1">
      <c r="A70" s="95"/>
      <c r="B70" s="82"/>
      <c r="F70" s="82"/>
      <c r="G70" s="85"/>
      <c r="H70" s="193"/>
      <c r="I70" s="193"/>
      <c r="J70" s="85"/>
      <c r="K70" s="86"/>
      <c r="N70" s="85"/>
    </row>
    <row r="71" spans="1:14" s="116" customFormat="1" ht="12.75" customHeight="1">
      <c r="A71" s="39">
        <v>8</v>
      </c>
      <c r="B71" s="82"/>
      <c r="C71" s="96"/>
      <c r="D71" s="96"/>
      <c r="E71" s="45" t="s">
        <v>356</v>
      </c>
      <c r="F71" s="82"/>
      <c r="G71" s="85"/>
      <c r="H71" s="157"/>
      <c r="I71" s="156"/>
      <c r="J71" s="85"/>
      <c r="K71" s="86"/>
      <c r="N71" s="85"/>
    </row>
    <row r="72" spans="1:14" s="116" customFormat="1" ht="12.75" customHeight="1">
      <c r="A72" s="50"/>
      <c r="B72" s="82" t="s">
        <v>351</v>
      </c>
      <c r="C72" s="120" t="s">
        <v>99</v>
      </c>
      <c r="D72" s="120"/>
      <c r="E72" s="119" t="s">
        <v>97</v>
      </c>
      <c r="F72" s="120" t="s">
        <v>10</v>
      </c>
      <c r="G72" s="51">
        <v>1</v>
      </c>
      <c r="H72" s="157"/>
      <c r="I72" s="157"/>
      <c r="J72" s="42"/>
      <c r="K72" s="43">
        <f>J72*G72</f>
        <v>0</v>
      </c>
      <c r="N72" s="85"/>
    </row>
    <row r="73" spans="1:14" s="116" customFormat="1" ht="12.75" customHeight="1">
      <c r="A73" s="50"/>
      <c r="B73" s="82"/>
      <c r="C73" s="120"/>
      <c r="D73" s="120"/>
      <c r="E73" s="119"/>
      <c r="F73" s="120"/>
      <c r="G73" s="51"/>
      <c r="H73" s="157"/>
      <c r="I73" s="157"/>
      <c r="J73" s="42"/>
      <c r="K73" s="43"/>
      <c r="N73" s="85"/>
    </row>
    <row r="74" spans="1:11" s="116" customFormat="1" ht="12.75" customHeight="1">
      <c r="A74" s="95"/>
      <c r="B74" s="82"/>
      <c r="C74" s="82"/>
      <c r="D74" s="82"/>
      <c r="E74" s="83"/>
      <c r="F74" s="82"/>
      <c r="G74" s="85"/>
      <c r="H74" s="85"/>
      <c r="I74" s="85"/>
      <c r="J74" s="85"/>
      <c r="K74" s="86"/>
    </row>
    <row r="75" spans="1:11" s="116" customFormat="1" ht="12.75" customHeight="1">
      <c r="A75" s="39">
        <v>9</v>
      </c>
      <c r="B75" s="82"/>
      <c r="C75" s="82"/>
      <c r="D75" s="82"/>
      <c r="E75" s="45" t="s">
        <v>349</v>
      </c>
      <c r="F75" s="82"/>
      <c r="G75" s="85"/>
      <c r="H75" s="85"/>
      <c r="I75" s="85"/>
      <c r="J75" s="85"/>
      <c r="K75" s="86"/>
    </row>
    <row r="76" spans="1:11" s="116" customFormat="1" ht="12.75" customHeight="1">
      <c r="A76" s="95"/>
      <c r="B76" s="82" t="s">
        <v>450</v>
      </c>
      <c r="C76" s="82" t="s">
        <v>394</v>
      </c>
      <c r="D76" s="82" t="s">
        <v>373</v>
      </c>
      <c r="E76" s="175" t="s">
        <v>395</v>
      </c>
      <c r="F76" s="90" t="s">
        <v>10</v>
      </c>
      <c r="G76" s="85">
        <v>1</v>
      </c>
      <c r="H76" s="169"/>
      <c r="I76" s="163"/>
      <c r="J76" s="85"/>
      <c r="K76" s="86">
        <f>J76*G76</f>
        <v>0</v>
      </c>
    </row>
    <row r="77" spans="1:11" s="116" customFormat="1" ht="12.75" customHeight="1">
      <c r="A77" s="95"/>
      <c r="B77" s="82" t="s">
        <v>451</v>
      </c>
      <c r="C77" s="82" t="s">
        <v>393</v>
      </c>
      <c r="D77" s="82" t="s">
        <v>373</v>
      </c>
      <c r="E77" s="175" t="s">
        <v>350</v>
      </c>
      <c r="F77" s="90" t="s">
        <v>10</v>
      </c>
      <c r="G77" s="85">
        <v>1</v>
      </c>
      <c r="H77" s="184"/>
      <c r="I77" s="163"/>
      <c r="J77" s="85"/>
      <c r="K77" s="86">
        <f>J77*G77</f>
        <v>0</v>
      </c>
    </row>
    <row r="78" spans="1:11" s="116" customFormat="1" ht="12.75" customHeight="1">
      <c r="A78" s="95"/>
      <c r="B78" s="82"/>
      <c r="C78" s="96"/>
      <c r="D78" s="96"/>
      <c r="E78" s="83"/>
      <c r="F78" s="82"/>
      <c r="G78" s="85"/>
      <c r="H78" s="193"/>
      <c r="I78" s="193"/>
      <c r="J78" s="85"/>
      <c r="K78" s="86"/>
    </row>
    <row r="79" spans="1:11" s="116" customFormat="1" ht="12.75" customHeight="1">
      <c r="A79" s="39">
        <v>10</v>
      </c>
      <c r="B79" s="82"/>
      <c r="C79" s="96"/>
      <c r="D79" s="96"/>
      <c r="E79" s="83"/>
      <c r="F79" s="82"/>
      <c r="G79" s="85"/>
      <c r="H79" s="193"/>
      <c r="I79" s="193"/>
      <c r="J79" s="85"/>
      <c r="K79" s="86"/>
    </row>
    <row r="80" spans="1:11" s="115" customFormat="1" ht="12.75">
      <c r="A80" s="39"/>
      <c r="B80" s="82"/>
      <c r="C80" s="82"/>
      <c r="D80" s="82"/>
      <c r="E80" s="45" t="s">
        <v>474</v>
      </c>
      <c r="F80" s="82"/>
      <c r="G80" s="192"/>
      <c r="H80" s="85"/>
      <c r="I80" s="85"/>
      <c r="J80" s="85"/>
      <c r="K80" s="86"/>
    </row>
    <row r="81" spans="1:11" s="115" customFormat="1" ht="12.75">
      <c r="A81" s="39"/>
      <c r="C81" s="82"/>
      <c r="D81" s="82"/>
      <c r="E81" s="45"/>
      <c r="F81" s="82"/>
      <c r="G81" s="192"/>
      <c r="H81" s="85"/>
      <c r="I81" s="85"/>
      <c r="J81" s="85"/>
      <c r="K81" s="86"/>
    </row>
    <row r="82" spans="1:11" s="115" customFormat="1" ht="25.5">
      <c r="A82" s="39"/>
      <c r="B82" s="82" t="s">
        <v>457</v>
      </c>
      <c r="C82" s="309" t="s">
        <v>472</v>
      </c>
      <c r="D82" s="329"/>
      <c r="E82" s="332" t="s">
        <v>473</v>
      </c>
      <c r="F82" s="330" t="s">
        <v>7</v>
      </c>
      <c r="G82" s="314">
        <v>5</v>
      </c>
      <c r="H82" s="332"/>
      <c r="I82" s="332"/>
      <c r="J82" s="85"/>
      <c r="K82" s="86">
        <f aca="true" t="shared" si="4" ref="K82:K87">J82*G82</f>
        <v>0</v>
      </c>
    </row>
    <row r="83" spans="1:11" s="115" customFormat="1" ht="25.5">
      <c r="A83" s="39"/>
      <c r="B83" s="82" t="s">
        <v>458</v>
      </c>
      <c r="C83" s="331" t="s">
        <v>383</v>
      </c>
      <c r="D83" s="331" t="s">
        <v>373</v>
      </c>
      <c r="E83" s="333" t="s">
        <v>275</v>
      </c>
      <c r="F83" s="91" t="s">
        <v>7</v>
      </c>
      <c r="G83" s="92">
        <v>5</v>
      </c>
      <c r="H83" s="157"/>
      <c r="I83" s="157"/>
      <c r="J83" s="85"/>
      <c r="K83" s="86">
        <f t="shared" si="4"/>
        <v>0</v>
      </c>
    </row>
    <row r="84" spans="1:11" s="115" customFormat="1" ht="12.75">
      <c r="A84" s="39"/>
      <c r="B84" s="82" t="s">
        <v>459</v>
      </c>
      <c r="C84" s="91" t="s">
        <v>384</v>
      </c>
      <c r="D84" s="176" t="s">
        <v>373</v>
      </c>
      <c r="E84" s="121" t="s">
        <v>103</v>
      </c>
      <c r="F84" s="91" t="s">
        <v>5</v>
      </c>
      <c r="G84" s="92">
        <v>27</v>
      </c>
      <c r="H84" s="161"/>
      <c r="I84" s="161"/>
      <c r="J84" s="85"/>
      <c r="K84" s="86">
        <f t="shared" si="4"/>
        <v>0</v>
      </c>
    </row>
    <row r="85" spans="1:11" s="115" customFormat="1" ht="12.75">
      <c r="A85" s="39"/>
      <c r="B85" s="82" t="s">
        <v>460</v>
      </c>
      <c r="C85" s="96" t="s">
        <v>69</v>
      </c>
      <c r="D85" s="96"/>
      <c r="E85" s="83" t="s">
        <v>71</v>
      </c>
      <c r="F85" s="82" t="s">
        <v>5</v>
      </c>
      <c r="G85" s="192">
        <v>55</v>
      </c>
      <c r="H85" s="193"/>
      <c r="I85" s="193"/>
      <c r="J85" s="85"/>
      <c r="K85" s="86">
        <f t="shared" si="4"/>
        <v>0</v>
      </c>
    </row>
    <row r="86" spans="1:11" s="115" customFormat="1" ht="12.75">
      <c r="A86" s="39"/>
      <c r="B86" s="82" t="s">
        <v>475</v>
      </c>
      <c r="C86" s="91" t="s">
        <v>386</v>
      </c>
      <c r="D86" s="176" t="s">
        <v>373</v>
      </c>
      <c r="E86" s="121" t="s">
        <v>70</v>
      </c>
      <c r="F86" s="91" t="s">
        <v>10</v>
      </c>
      <c r="G86" s="92">
        <v>5</v>
      </c>
      <c r="H86" s="161"/>
      <c r="I86" s="161"/>
      <c r="J86" s="85"/>
      <c r="K86" s="86">
        <f t="shared" si="4"/>
        <v>0</v>
      </c>
    </row>
    <row r="87" spans="2:11" s="115" customFormat="1" ht="12.75">
      <c r="B87" s="82" t="s">
        <v>476</v>
      </c>
      <c r="C87" s="96" t="s">
        <v>389</v>
      </c>
      <c r="D87" s="176" t="s">
        <v>373</v>
      </c>
      <c r="E87" s="83" t="s">
        <v>72</v>
      </c>
      <c r="F87" s="82" t="s">
        <v>5</v>
      </c>
      <c r="G87" s="192">
        <v>13</v>
      </c>
      <c r="H87" s="193"/>
      <c r="I87" s="193"/>
      <c r="J87" s="85"/>
      <c r="K87" s="86">
        <f t="shared" si="4"/>
        <v>0</v>
      </c>
    </row>
    <row r="88" spans="1:11" ht="12.75">
      <c r="A88" s="126"/>
      <c r="B88" s="130"/>
      <c r="C88" s="127"/>
      <c r="D88" s="127"/>
      <c r="E88" s="100"/>
      <c r="F88" s="127"/>
      <c r="G88" s="137"/>
      <c r="H88" s="131"/>
      <c r="I88" s="137"/>
      <c r="J88" s="99"/>
      <c r="K88" s="139"/>
    </row>
    <row r="89" spans="1:11" ht="13.5" thickBot="1">
      <c r="A89" s="126"/>
      <c r="B89" s="130"/>
      <c r="C89" s="127"/>
      <c r="D89" s="127"/>
      <c r="E89" s="137"/>
      <c r="F89" s="127"/>
      <c r="G89" s="137"/>
      <c r="H89" s="131"/>
      <c r="I89" s="137"/>
      <c r="J89" s="99"/>
      <c r="K89" s="139"/>
    </row>
    <row r="90" spans="1:11" s="115" customFormat="1" ht="15.75">
      <c r="A90" s="39"/>
      <c r="B90" s="40"/>
      <c r="C90" s="82"/>
      <c r="D90" s="82"/>
      <c r="E90" s="52" t="s">
        <v>21</v>
      </c>
      <c r="F90" s="104"/>
      <c r="G90" s="105"/>
      <c r="H90" s="105"/>
      <c r="I90" s="105"/>
      <c r="J90" s="105"/>
      <c r="K90" s="66">
        <f>SUM(K3:K87)</f>
        <v>0</v>
      </c>
    </row>
    <row r="91" spans="1:11" s="115" customFormat="1" ht="15">
      <c r="A91" s="39"/>
      <c r="B91" s="40"/>
      <c r="C91" s="82"/>
      <c r="D91" s="82"/>
      <c r="E91" s="276" t="s">
        <v>294</v>
      </c>
      <c r="F91" s="106"/>
      <c r="G91" s="107"/>
      <c r="H91" s="107"/>
      <c r="I91" s="107"/>
      <c r="J91" s="107"/>
      <c r="K91" s="65">
        <f>K90*0.4</f>
        <v>0</v>
      </c>
    </row>
    <row r="92" spans="1:11" s="115" customFormat="1" ht="18.75" thickBot="1">
      <c r="A92" s="39"/>
      <c r="B92" s="40"/>
      <c r="C92" s="82"/>
      <c r="D92" s="82"/>
      <c r="E92" s="55" t="s">
        <v>29</v>
      </c>
      <c r="F92" s="108"/>
      <c r="G92" s="109"/>
      <c r="H92" s="109"/>
      <c r="I92" s="109"/>
      <c r="J92" s="109"/>
      <c r="K92" s="64">
        <f>SUM(K90:K91)</f>
        <v>0</v>
      </c>
    </row>
    <row r="93" spans="1:11" s="115" customFormat="1" ht="13.5" thickBot="1">
      <c r="A93" s="49"/>
      <c r="B93" s="62"/>
      <c r="C93" s="110"/>
      <c r="D93" s="110"/>
      <c r="E93" s="111"/>
      <c r="F93" s="110"/>
      <c r="G93" s="112"/>
      <c r="H93" s="142"/>
      <c r="I93" s="112"/>
      <c r="J93" s="113">
        <f aca="true" t="shared" si="5" ref="J93:J109">I93+H93</f>
        <v>0</v>
      </c>
      <c r="K93" s="114"/>
    </row>
    <row r="94" spans="2:11" ht="12.75">
      <c r="B94" s="138"/>
      <c r="G94" s="129"/>
      <c r="H94" s="143"/>
      <c r="I94" s="129"/>
      <c r="J94" s="99">
        <f t="shared" si="5"/>
        <v>0</v>
      </c>
      <c r="K94" s="129"/>
    </row>
    <row r="95" spans="2:11" ht="12.75">
      <c r="B95" s="138"/>
      <c r="G95" s="129"/>
      <c r="H95" s="143"/>
      <c r="I95" s="129"/>
      <c r="J95" s="99">
        <f t="shared" si="5"/>
        <v>0</v>
      </c>
      <c r="K95" s="129"/>
    </row>
    <row r="96" spans="2:11" ht="12.75">
      <c r="B96" s="138"/>
      <c r="G96" s="129"/>
      <c r="H96" s="143"/>
      <c r="I96" s="129"/>
      <c r="J96" s="99">
        <f t="shared" si="5"/>
        <v>0</v>
      </c>
      <c r="K96" s="129"/>
    </row>
    <row r="97" spans="1:10" s="136" customFormat="1" ht="12.75">
      <c r="A97" s="125"/>
      <c r="B97" s="125"/>
      <c r="C97" s="132"/>
      <c r="D97" s="132"/>
      <c r="E97" s="135"/>
      <c r="F97" s="132"/>
      <c r="J97" s="99">
        <f t="shared" si="5"/>
        <v>0</v>
      </c>
    </row>
    <row r="98" spans="1:10" s="136" customFormat="1" ht="12.75">
      <c r="A98" s="125"/>
      <c r="B98" s="125"/>
      <c r="C98" s="132"/>
      <c r="D98" s="132"/>
      <c r="E98" s="135"/>
      <c r="F98" s="132"/>
      <c r="J98" s="99">
        <f t="shared" si="5"/>
        <v>0</v>
      </c>
    </row>
    <row r="99" spans="1:10" s="136" customFormat="1" ht="12.75">
      <c r="A99" s="125"/>
      <c r="B99" s="125"/>
      <c r="C99" s="132"/>
      <c r="D99" s="132"/>
      <c r="E99" s="135"/>
      <c r="F99" s="132"/>
      <c r="J99" s="99">
        <f t="shared" si="5"/>
        <v>0</v>
      </c>
    </row>
    <row r="100" spans="1:10" s="136" customFormat="1" ht="12.75">
      <c r="A100" s="125"/>
      <c r="B100" s="125"/>
      <c r="C100" s="132"/>
      <c r="D100" s="132"/>
      <c r="E100" s="135"/>
      <c r="F100" s="132"/>
      <c r="J100" s="99">
        <f t="shared" si="5"/>
        <v>0</v>
      </c>
    </row>
    <row r="101" spans="1:10" s="136" customFormat="1" ht="12.75">
      <c r="A101" s="125"/>
      <c r="B101" s="125"/>
      <c r="C101" s="132"/>
      <c r="D101" s="132"/>
      <c r="E101" s="135"/>
      <c r="F101" s="132"/>
      <c r="J101" s="99">
        <f t="shared" si="5"/>
        <v>0</v>
      </c>
    </row>
    <row r="102" spans="1:10" s="136" customFormat="1" ht="12.75">
      <c r="A102" s="125"/>
      <c r="B102" s="125"/>
      <c r="C102" s="132"/>
      <c r="D102" s="132"/>
      <c r="E102" s="135"/>
      <c r="F102" s="132"/>
      <c r="J102" s="99">
        <f t="shared" si="5"/>
        <v>0</v>
      </c>
    </row>
    <row r="103" spans="1:10" s="136" customFormat="1" ht="12.75">
      <c r="A103" s="125"/>
      <c r="B103" s="125"/>
      <c r="C103" s="132"/>
      <c r="D103" s="132"/>
      <c r="E103" s="135"/>
      <c r="F103" s="132"/>
      <c r="J103" s="99">
        <f t="shared" si="5"/>
        <v>0</v>
      </c>
    </row>
    <row r="104" spans="1:10" s="136" customFormat="1" ht="12.75">
      <c r="A104" s="125"/>
      <c r="B104" s="125"/>
      <c r="C104" s="132"/>
      <c r="D104" s="132"/>
      <c r="E104" s="135"/>
      <c r="F104" s="132"/>
      <c r="J104" s="99">
        <f t="shared" si="5"/>
        <v>0</v>
      </c>
    </row>
    <row r="105" spans="1:10" s="136" customFormat="1" ht="12.75">
      <c r="A105" s="125"/>
      <c r="B105" s="125"/>
      <c r="C105" s="132"/>
      <c r="D105" s="132"/>
      <c r="E105" s="135"/>
      <c r="F105" s="132"/>
      <c r="J105" s="99">
        <f t="shared" si="5"/>
        <v>0</v>
      </c>
    </row>
    <row r="106" spans="1:10" s="136" customFormat="1" ht="12.75">
      <c r="A106" s="125"/>
      <c r="B106" s="125"/>
      <c r="C106" s="132"/>
      <c r="D106" s="132"/>
      <c r="E106" s="135"/>
      <c r="F106" s="132"/>
      <c r="J106" s="99">
        <f t="shared" si="5"/>
        <v>0</v>
      </c>
    </row>
    <row r="107" spans="1:10" s="136" customFormat="1" ht="12.75">
      <c r="A107" s="125"/>
      <c r="B107" s="125"/>
      <c r="C107" s="132"/>
      <c r="D107" s="132"/>
      <c r="E107" s="135"/>
      <c r="F107" s="132"/>
      <c r="J107" s="99">
        <f t="shared" si="5"/>
        <v>0</v>
      </c>
    </row>
    <row r="108" spans="1:10" s="136" customFormat="1" ht="12.75">
      <c r="A108" s="125"/>
      <c r="B108" s="125"/>
      <c r="C108" s="132"/>
      <c r="D108" s="132"/>
      <c r="E108" s="135"/>
      <c r="F108" s="132"/>
      <c r="J108" s="99">
        <f t="shared" si="5"/>
        <v>0</v>
      </c>
    </row>
    <row r="109" spans="1:10" s="136" customFormat="1" ht="12.75">
      <c r="A109" s="125"/>
      <c r="B109" s="125"/>
      <c r="C109" s="132"/>
      <c r="D109" s="132"/>
      <c r="E109" s="135"/>
      <c r="F109" s="132"/>
      <c r="J109" s="99">
        <f t="shared" si="5"/>
        <v>0</v>
      </c>
    </row>
  </sheetData>
  <sheetProtection/>
  <printOptions gridLines="1" horizontalCentered="1"/>
  <pageMargins left="0.4330708661417323" right="0.4330708661417323" top="1.1811023622047245" bottom="0.7086614173228347" header="0.6299212598425197" footer="0.3937007874015748"/>
  <pageSetup fitToHeight="0" fitToWidth="1" horizontalDpi="300" verticalDpi="300" orientation="landscape" paperSize="9" scale="84" r:id="rId1"/>
  <headerFooter alignWithMargins="0">
    <oddHeader>&amp;L&amp;11SECRETARIA DO MEIO AMBIENTE
FUNDAÇÃO FLORESTAL&amp;C&amp;11Parque Estadual Turístico do Alto Ribeira
Núcleo Santana
Reforma Casa de Pesquisa&amp;R&amp;11Planilha Orçamentária
Boletim CPOS 160 - Junho/2013</oddHeader>
    <oddFooter>&amp;Rpágina &amp;P /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Plan21"/>
  <dimension ref="A1:L26"/>
  <sheetViews>
    <sheetView showGridLines="0" showZeros="0" view="pageBreakPreview" zoomScaleSheetLayoutView="100" zoomScalePageLayoutView="70" workbookViewId="0" topLeftCell="A22">
      <selection activeCell="A1" sqref="A1:K25"/>
    </sheetView>
  </sheetViews>
  <sheetFormatPr defaultColWidth="9.7109375" defaultRowHeight="12.75"/>
  <cols>
    <col min="1" max="1" width="4.7109375" style="0" customWidth="1"/>
    <col min="2" max="2" width="54.28125" style="30" customWidth="1"/>
    <col min="3" max="10" width="7.57421875" style="1" customWidth="1"/>
    <col min="11" max="11" width="21.57421875" style="13" customWidth="1"/>
    <col min="12" max="12" width="11.421875" style="2" customWidth="1"/>
  </cols>
  <sheetData>
    <row r="1" spans="1:12" s="6" customFormat="1" ht="19.5" customHeight="1" thickBot="1">
      <c r="A1" s="364"/>
      <c r="B1" s="22" t="s">
        <v>53</v>
      </c>
      <c r="C1" s="366" t="s">
        <v>22</v>
      </c>
      <c r="D1" s="367"/>
      <c r="E1" s="367"/>
      <c r="F1" s="368"/>
      <c r="G1" s="366" t="s">
        <v>23</v>
      </c>
      <c r="H1" s="367"/>
      <c r="I1" s="367"/>
      <c r="J1" s="368"/>
      <c r="K1" s="148" t="s">
        <v>26</v>
      </c>
      <c r="L1" s="12"/>
    </row>
    <row r="2" spans="1:12" s="3" customFormat="1" ht="19.5" customHeight="1" thickBot="1">
      <c r="A2" s="365"/>
      <c r="B2" s="24" t="s">
        <v>54</v>
      </c>
      <c r="C2" s="14"/>
      <c r="D2" s="15"/>
      <c r="E2" s="15"/>
      <c r="F2" s="16"/>
      <c r="G2" s="17"/>
      <c r="H2" s="15"/>
      <c r="I2" s="15"/>
      <c r="J2" s="16"/>
      <c r="K2" s="117" t="s">
        <v>478</v>
      </c>
      <c r="L2" s="4"/>
    </row>
    <row r="3" spans="1:12" s="9" customFormat="1" ht="20.25" customHeight="1">
      <c r="A3" s="358">
        <v>1</v>
      </c>
      <c r="B3" s="360" t="s">
        <v>346</v>
      </c>
      <c r="C3" s="26"/>
      <c r="D3" s="70"/>
      <c r="E3" s="145"/>
      <c r="F3" s="145"/>
      <c r="G3" s="26"/>
      <c r="H3" s="70"/>
      <c r="I3" s="70"/>
      <c r="J3" s="76"/>
      <c r="K3" s="362">
        <v>12.48</v>
      </c>
      <c r="L3" s="8"/>
    </row>
    <row r="4" spans="1:12" s="9" customFormat="1" ht="16.5" customHeight="1" thickBot="1">
      <c r="A4" s="359"/>
      <c r="B4" s="371"/>
      <c r="C4" s="71"/>
      <c r="D4" s="72"/>
      <c r="E4" s="72"/>
      <c r="F4" s="73"/>
      <c r="G4" s="71"/>
      <c r="H4" s="72"/>
      <c r="I4" s="72"/>
      <c r="J4" s="73"/>
      <c r="K4" s="363"/>
      <c r="L4" s="8"/>
    </row>
    <row r="5" spans="1:12" s="9" customFormat="1" ht="20.25" customHeight="1">
      <c r="A5" s="358">
        <v>2</v>
      </c>
      <c r="B5" s="360" t="s">
        <v>226</v>
      </c>
      <c r="C5" s="68"/>
      <c r="D5" s="145"/>
      <c r="E5" s="70"/>
      <c r="F5" s="76"/>
      <c r="G5" s="26"/>
      <c r="H5" s="70"/>
      <c r="I5" s="70"/>
      <c r="J5" s="76"/>
      <c r="K5" s="362">
        <v>17.11</v>
      </c>
      <c r="L5" s="8"/>
    </row>
    <row r="6" spans="1:12" s="9" customFormat="1" ht="16.5" customHeight="1" thickBot="1">
      <c r="A6" s="359"/>
      <c r="B6" s="371"/>
      <c r="C6" s="71"/>
      <c r="D6" s="72"/>
      <c r="E6" s="72"/>
      <c r="F6" s="73"/>
      <c r="G6" s="71"/>
      <c r="H6" s="72"/>
      <c r="I6" s="72"/>
      <c r="J6" s="73"/>
      <c r="K6" s="363"/>
      <c r="L6" s="8"/>
    </row>
    <row r="7" spans="1:12" s="9" customFormat="1" ht="15.75" customHeight="1">
      <c r="A7" s="358">
        <v>3</v>
      </c>
      <c r="B7" s="360" t="s">
        <v>347</v>
      </c>
      <c r="C7" s="26"/>
      <c r="D7" s="70"/>
      <c r="E7" s="70"/>
      <c r="F7" s="145"/>
      <c r="G7" s="26"/>
      <c r="H7" s="70"/>
      <c r="I7" s="70"/>
      <c r="J7" s="76"/>
      <c r="K7" s="362">
        <v>4.25</v>
      </c>
      <c r="L7" s="8"/>
    </row>
    <row r="8" spans="1:12" s="9" customFormat="1" ht="16.5" customHeight="1" thickBot="1">
      <c r="A8" s="359"/>
      <c r="B8" s="361"/>
      <c r="C8" s="71"/>
      <c r="D8" s="75"/>
      <c r="E8" s="75"/>
      <c r="F8" s="146"/>
      <c r="G8" s="147"/>
      <c r="H8" s="75"/>
      <c r="I8" s="75"/>
      <c r="J8" s="146"/>
      <c r="K8" s="363"/>
      <c r="L8" s="8"/>
    </row>
    <row r="9" spans="1:12" s="9" customFormat="1" ht="15.75" customHeight="1">
      <c r="A9" s="358">
        <v>4</v>
      </c>
      <c r="B9" s="360" t="s">
        <v>345</v>
      </c>
      <c r="C9" s="26"/>
      <c r="D9" s="70"/>
      <c r="E9" s="70"/>
      <c r="F9" s="145"/>
      <c r="G9" s="145"/>
      <c r="H9" s="145"/>
      <c r="I9" s="145"/>
      <c r="J9" s="76"/>
      <c r="K9" s="362">
        <v>39.88</v>
      </c>
      <c r="L9" s="8"/>
    </row>
    <row r="10" spans="1:12" s="9" customFormat="1" ht="16.5" customHeight="1" thickBot="1">
      <c r="A10" s="359"/>
      <c r="B10" s="361"/>
      <c r="C10" s="71"/>
      <c r="D10" s="75"/>
      <c r="E10" s="75"/>
      <c r="F10" s="146"/>
      <c r="G10" s="147"/>
      <c r="H10" s="75"/>
      <c r="I10" s="75"/>
      <c r="J10" s="146"/>
      <c r="K10" s="363"/>
      <c r="L10" s="8"/>
    </row>
    <row r="11" spans="1:12" s="9" customFormat="1" ht="15.75" customHeight="1">
      <c r="A11" s="358">
        <v>5</v>
      </c>
      <c r="B11" s="360" t="s">
        <v>417</v>
      </c>
      <c r="C11" s="26"/>
      <c r="D11" s="70"/>
      <c r="E11" s="70"/>
      <c r="F11" s="76"/>
      <c r="G11" s="145"/>
      <c r="H11" s="70"/>
      <c r="I11" s="70"/>
      <c r="J11" s="76"/>
      <c r="K11" s="362">
        <v>5.34</v>
      </c>
      <c r="L11" s="8"/>
    </row>
    <row r="12" spans="1:12" s="9" customFormat="1" ht="16.5" customHeight="1" thickBot="1">
      <c r="A12" s="359"/>
      <c r="B12" s="361"/>
      <c r="C12" s="71"/>
      <c r="D12" s="75"/>
      <c r="E12" s="75"/>
      <c r="F12" s="146"/>
      <c r="G12" s="147"/>
      <c r="H12" s="75"/>
      <c r="I12" s="75"/>
      <c r="J12" s="146"/>
      <c r="K12" s="363"/>
      <c r="L12" s="8"/>
    </row>
    <row r="13" spans="1:12" s="9" customFormat="1" ht="16.5" customHeight="1">
      <c r="A13" s="358">
        <v>6</v>
      </c>
      <c r="B13" s="360" t="s">
        <v>466</v>
      </c>
      <c r="C13" s="26"/>
      <c r="D13" s="70"/>
      <c r="E13" s="70"/>
      <c r="F13" s="76"/>
      <c r="G13" s="70"/>
      <c r="H13" s="70"/>
      <c r="I13" s="145"/>
      <c r="J13" s="76"/>
      <c r="K13" s="362">
        <v>6.14</v>
      </c>
      <c r="L13" s="8"/>
    </row>
    <row r="14" spans="1:12" s="9" customFormat="1" ht="16.5" customHeight="1" thickBot="1">
      <c r="A14" s="359"/>
      <c r="B14" s="361"/>
      <c r="C14" s="71"/>
      <c r="D14" s="75"/>
      <c r="E14" s="75"/>
      <c r="F14" s="146"/>
      <c r="G14" s="147"/>
      <c r="H14" s="75"/>
      <c r="I14" s="75"/>
      <c r="J14" s="146"/>
      <c r="K14" s="363"/>
      <c r="L14" s="8"/>
    </row>
    <row r="15" spans="1:12" s="9" customFormat="1" ht="16.5" customHeight="1">
      <c r="A15" s="358">
        <v>7</v>
      </c>
      <c r="B15" s="360" t="s">
        <v>467</v>
      </c>
      <c r="C15" s="26"/>
      <c r="D15" s="70"/>
      <c r="E15" s="70"/>
      <c r="F15" s="76"/>
      <c r="G15" s="70"/>
      <c r="H15" s="70"/>
      <c r="I15" s="145"/>
      <c r="J15" s="76"/>
      <c r="K15" s="362">
        <v>3.08</v>
      </c>
      <c r="L15" s="8"/>
    </row>
    <row r="16" spans="1:12" s="9" customFormat="1" ht="16.5" customHeight="1" thickBot="1">
      <c r="A16" s="359"/>
      <c r="B16" s="361"/>
      <c r="C16" s="71"/>
      <c r="D16" s="75"/>
      <c r="E16" s="75"/>
      <c r="F16" s="146"/>
      <c r="G16" s="147"/>
      <c r="H16" s="75"/>
      <c r="I16" s="75"/>
      <c r="J16" s="146"/>
      <c r="K16" s="363"/>
      <c r="L16" s="8"/>
    </row>
    <row r="17" spans="1:12" s="9" customFormat="1" ht="15.75" customHeight="1">
      <c r="A17" s="358">
        <v>8</v>
      </c>
      <c r="B17" s="360" t="s">
        <v>146</v>
      </c>
      <c r="C17" s="26"/>
      <c r="D17" s="70"/>
      <c r="E17" s="70"/>
      <c r="F17" s="76"/>
      <c r="G17" s="70"/>
      <c r="H17" s="145"/>
      <c r="I17" s="70"/>
      <c r="J17" s="76"/>
      <c r="K17" s="362">
        <v>3.05</v>
      </c>
      <c r="L17" s="8"/>
    </row>
    <row r="18" spans="1:12" s="9" customFormat="1" ht="16.5" customHeight="1" thickBot="1">
      <c r="A18" s="359"/>
      <c r="B18" s="361"/>
      <c r="C18" s="71"/>
      <c r="D18" s="75"/>
      <c r="E18" s="75"/>
      <c r="F18" s="146"/>
      <c r="G18" s="147"/>
      <c r="H18" s="75"/>
      <c r="I18" s="75"/>
      <c r="J18" s="146"/>
      <c r="K18" s="363"/>
      <c r="L18" s="8"/>
    </row>
    <row r="19" spans="1:12" s="9" customFormat="1" ht="16.5" customHeight="1">
      <c r="A19" s="358">
        <v>9</v>
      </c>
      <c r="B19" s="360" t="s">
        <v>348</v>
      </c>
      <c r="C19" s="26"/>
      <c r="D19" s="70"/>
      <c r="E19" s="70"/>
      <c r="F19" s="76"/>
      <c r="G19" s="26"/>
      <c r="H19" s="70"/>
      <c r="I19" s="70"/>
      <c r="J19" s="144"/>
      <c r="K19" s="362">
        <v>2.61</v>
      </c>
      <c r="L19" s="8"/>
    </row>
    <row r="20" spans="1:12" s="9" customFormat="1" ht="16.5" customHeight="1" thickBot="1">
      <c r="A20" s="359"/>
      <c r="B20" s="361"/>
      <c r="C20" s="71"/>
      <c r="D20" s="75"/>
      <c r="E20" s="75"/>
      <c r="F20" s="146"/>
      <c r="G20" s="71"/>
      <c r="H20" s="75"/>
      <c r="I20" s="75"/>
      <c r="J20" s="146"/>
      <c r="K20" s="363"/>
      <c r="L20" s="8"/>
    </row>
    <row r="21" spans="1:12" s="9" customFormat="1" ht="16.5" customHeight="1">
      <c r="A21" s="358">
        <v>10</v>
      </c>
      <c r="B21" s="360" t="s">
        <v>324</v>
      </c>
      <c r="C21" s="26"/>
      <c r="D21" s="70"/>
      <c r="E21" s="70"/>
      <c r="F21" s="76"/>
      <c r="G21" s="26"/>
      <c r="H21" s="70"/>
      <c r="I21" s="70"/>
      <c r="J21" s="144"/>
      <c r="K21" s="362">
        <v>6.06</v>
      </c>
      <c r="L21" s="8"/>
    </row>
    <row r="22" spans="1:12" s="9" customFormat="1" ht="16.5" customHeight="1" thickBot="1">
      <c r="A22" s="359"/>
      <c r="B22" s="361"/>
      <c r="C22" s="71"/>
      <c r="D22" s="75"/>
      <c r="E22" s="75"/>
      <c r="F22" s="146"/>
      <c r="G22" s="71"/>
      <c r="H22" s="75"/>
      <c r="I22" s="75"/>
      <c r="J22" s="146"/>
      <c r="K22" s="363"/>
      <c r="L22" s="8"/>
    </row>
    <row r="23" spans="1:12" s="9" customFormat="1" ht="20.25">
      <c r="A23" s="149"/>
      <c r="B23" s="77"/>
      <c r="C23" s="18"/>
      <c r="D23" s="18"/>
      <c r="E23" s="18"/>
      <c r="F23" s="18"/>
      <c r="G23" s="18"/>
      <c r="H23" s="18"/>
      <c r="I23" s="18"/>
      <c r="J23" s="189" t="s">
        <v>21</v>
      </c>
      <c r="K23" s="154">
        <f>SUM(K3:K22)</f>
        <v>100</v>
      </c>
      <c r="L23" s="8"/>
    </row>
    <row r="24" spans="1:12" s="11" customFormat="1" ht="20.25" customHeight="1">
      <c r="A24" s="150"/>
      <c r="B24" s="78"/>
      <c r="C24" s="19"/>
      <c r="D24" s="19"/>
      <c r="E24" s="19"/>
      <c r="F24" s="19"/>
      <c r="G24" s="19"/>
      <c r="H24" s="19"/>
      <c r="I24" s="19"/>
      <c r="J24" s="277" t="s">
        <v>294</v>
      </c>
      <c r="K24" s="27"/>
      <c r="L24" s="10"/>
    </row>
    <row r="25" spans="1:12" s="11" customFormat="1" ht="24" thickBot="1">
      <c r="A25" s="151"/>
      <c r="B25" s="79"/>
      <c r="C25" s="80"/>
      <c r="D25" s="80"/>
      <c r="E25" s="80"/>
      <c r="F25" s="80"/>
      <c r="G25" s="80"/>
      <c r="H25" s="80"/>
      <c r="I25" s="80"/>
      <c r="J25" s="190" t="s">
        <v>29</v>
      </c>
      <c r="K25" s="87"/>
      <c r="L25" s="10"/>
    </row>
    <row r="26" spans="2:12" s="11" customFormat="1" ht="15">
      <c r="B26" s="28"/>
      <c r="C26" s="20"/>
      <c r="D26" s="20"/>
      <c r="E26" s="20"/>
      <c r="F26" s="20"/>
      <c r="G26" s="20"/>
      <c r="H26" s="20"/>
      <c r="I26" s="20"/>
      <c r="J26" s="20"/>
      <c r="K26" s="29"/>
      <c r="L26" s="10"/>
    </row>
  </sheetData>
  <sheetProtection/>
  <mergeCells count="33">
    <mergeCell ref="A13:A14"/>
    <mergeCell ref="A15:A16"/>
    <mergeCell ref="B13:B14"/>
    <mergeCell ref="K13:K14"/>
    <mergeCell ref="B15:B16"/>
    <mergeCell ref="K15:K16"/>
    <mergeCell ref="A1:A2"/>
    <mergeCell ref="C1:F1"/>
    <mergeCell ref="G1:J1"/>
    <mergeCell ref="A3:A4"/>
    <mergeCell ref="B3:B4"/>
    <mergeCell ref="K3:K4"/>
    <mergeCell ref="A5:A6"/>
    <mergeCell ref="B5:B6"/>
    <mergeCell ref="K5:K6"/>
    <mergeCell ref="A7:A8"/>
    <mergeCell ref="B7:B8"/>
    <mergeCell ref="K7:K8"/>
    <mergeCell ref="A9:A10"/>
    <mergeCell ref="B9:B10"/>
    <mergeCell ref="K9:K10"/>
    <mergeCell ref="A11:A12"/>
    <mergeCell ref="B11:B12"/>
    <mergeCell ref="K11:K12"/>
    <mergeCell ref="A21:A22"/>
    <mergeCell ref="B21:B22"/>
    <mergeCell ref="K21:K22"/>
    <mergeCell ref="A17:A18"/>
    <mergeCell ref="B17:B18"/>
    <mergeCell ref="K17:K18"/>
    <mergeCell ref="A19:A20"/>
    <mergeCell ref="B19:B20"/>
    <mergeCell ref="K19:K20"/>
  </mergeCells>
  <printOptions horizontalCentered="1"/>
  <pageMargins left="0.31496062992125984" right="0.4330708661417323" top="1.535433070866142" bottom="0.4330708661417323" header="0.7086614173228347" footer="0"/>
  <pageSetup fitToHeight="0" horizontalDpi="300" verticalDpi="300" orientation="landscape" paperSize="9" scale="95" r:id="rId1"/>
  <headerFooter alignWithMargins="0">
    <oddHeader>&amp;L&amp;11SECRETARIA DO MEIO AMBIENTE
FUNDAÇÃO FLORESTAL&amp;C&amp;11PARQUE ESTADUAL TURÍSTICO DO ALTO RIBEIRA
Núcleo Santana 
Reforma Casa de Técnicos&amp;R&amp;11Cronograma Físico e Financeiro
Boletim CPOS 160 - Junho/2013</oddHeader>
    <oddFooter>&amp;Rpágina &amp;P /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Plan13">
    <pageSetUpPr fitToPage="1"/>
  </sheetPr>
  <dimension ref="A1:K100"/>
  <sheetViews>
    <sheetView showZeros="0" view="pageBreakPreview" zoomScale="90" zoomScaleSheetLayoutView="90" workbookViewId="0" topLeftCell="A76">
      <selection activeCell="N85" sqref="N85"/>
    </sheetView>
  </sheetViews>
  <sheetFormatPr defaultColWidth="9.140625" defaultRowHeight="12.75"/>
  <cols>
    <col min="1" max="1" width="5.7109375" style="125" customWidth="1"/>
    <col min="2" max="2" width="8.7109375" style="125" customWidth="1"/>
    <col min="3" max="4" width="10.28125" style="132" customWidth="1"/>
    <col min="5" max="5" width="63.7109375" style="135" customWidth="1"/>
    <col min="6" max="6" width="6.7109375" style="132" customWidth="1"/>
    <col min="7" max="7" width="10.7109375" style="136" customWidth="1"/>
    <col min="8" max="10" width="11.7109375" style="136" customWidth="1"/>
    <col min="11" max="11" width="15.57421875" style="136" customWidth="1"/>
    <col min="12" max="16384" width="9.140625" style="129" customWidth="1"/>
  </cols>
  <sheetData>
    <row r="1" spans="1:11" s="21" customFormat="1" ht="26.25" thickBot="1">
      <c r="A1" s="34" t="s">
        <v>0</v>
      </c>
      <c r="B1" s="35" t="s">
        <v>1</v>
      </c>
      <c r="C1" s="35" t="s">
        <v>145</v>
      </c>
      <c r="D1" s="35"/>
      <c r="E1" s="36" t="s">
        <v>35</v>
      </c>
      <c r="F1" s="35" t="s">
        <v>2</v>
      </c>
      <c r="G1" s="37" t="s">
        <v>3</v>
      </c>
      <c r="H1" s="37" t="s">
        <v>14</v>
      </c>
      <c r="I1" s="37" t="s">
        <v>15</v>
      </c>
      <c r="J1" s="37" t="s">
        <v>36</v>
      </c>
      <c r="K1" s="38" t="s">
        <v>27</v>
      </c>
    </row>
    <row r="2" spans="1:11" s="115" customFormat="1" ht="13.5" customHeight="1">
      <c r="A2" s="39"/>
      <c r="B2" s="40"/>
      <c r="C2" s="82"/>
      <c r="D2" s="82"/>
      <c r="E2" s="83"/>
      <c r="F2" s="82"/>
      <c r="G2" s="85"/>
      <c r="H2" s="85"/>
      <c r="I2" s="85"/>
      <c r="J2" s="85"/>
      <c r="K2" s="86"/>
    </row>
    <row r="3" spans="1:11" s="115" customFormat="1" ht="12.75">
      <c r="A3" s="39">
        <v>1</v>
      </c>
      <c r="B3" s="40"/>
      <c r="C3" s="82"/>
      <c r="D3" s="82"/>
      <c r="E3" s="45" t="s">
        <v>58</v>
      </c>
      <c r="F3" s="82"/>
      <c r="G3" s="85"/>
      <c r="H3" s="85"/>
      <c r="I3" s="85"/>
      <c r="J3" s="85"/>
      <c r="K3" s="86">
        <f aca="true" t="shared" si="0" ref="K3:K27">J3*G3</f>
        <v>0</v>
      </c>
    </row>
    <row r="4" spans="1:11" s="141" customFormat="1" ht="58.5" customHeight="1">
      <c r="A4" s="39"/>
      <c r="B4" s="82" t="s">
        <v>4</v>
      </c>
      <c r="C4" s="82" t="s">
        <v>61</v>
      </c>
      <c r="D4" s="82"/>
      <c r="E4" s="83" t="s">
        <v>127</v>
      </c>
      <c r="F4" s="82" t="s">
        <v>5</v>
      </c>
      <c r="G4" s="85">
        <v>33</v>
      </c>
      <c r="H4" s="193"/>
      <c r="I4" s="193"/>
      <c r="J4" s="85"/>
      <c r="K4" s="86">
        <f t="shared" si="0"/>
        <v>0</v>
      </c>
    </row>
    <row r="5" spans="1:11" s="141" customFormat="1" ht="51">
      <c r="A5" s="39"/>
      <c r="B5" s="82" t="s">
        <v>20</v>
      </c>
      <c r="C5" s="82" t="s">
        <v>61</v>
      </c>
      <c r="D5" s="82"/>
      <c r="E5" s="84" t="s">
        <v>59</v>
      </c>
      <c r="F5" s="82" t="s">
        <v>5</v>
      </c>
      <c r="G5" s="85">
        <v>7</v>
      </c>
      <c r="H5" s="193"/>
      <c r="I5" s="193"/>
      <c r="J5" s="85"/>
      <c r="K5" s="86">
        <f t="shared" si="0"/>
        <v>0</v>
      </c>
    </row>
    <row r="6" spans="1:11" s="141" customFormat="1" ht="12.75">
      <c r="A6" s="39"/>
      <c r="B6" s="82"/>
      <c r="C6" s="82"/>
      <c r="D6" s="82"/>
      <c r="E6" s="84"/>
      <c r="F6" s="82"/>
      <c r="G6" s="85"/>
      <c r="H6" s="193"/>
      <c r="I6" s="193"/>
      <c r="J6" s="85"/>
      <c r="K6" s="86"/>
    </row>
    <row r="7" spans="1:11" s="115" customFormat="1" ht="12.75">
      <c r="A7" s="39"/>
      <c r="B7" s="82"/>
      <c r="C7" s="82"/>
      <c r="D7" s="82"/>
      <c r="E7" s="44"/>
      <c r="F7" s="82"/>
      <c r="G7" s="85"/>
      <c r="H7" s="85"/>
      <c r="I7" s="85"/>
      <c r="J7" s="85"/>
      <c r="K7" s="86">
        <f t="shared" si="0"/>
        <v>0</v>
      </c>
    </row>
    <row r="8" spans="1:11" s="115" customFormat="1" ht="12.75">
      <c r="A8" s="39">
        <v>2</v>
      </c>
      <c r="B8" s="82"/>
      <c r="C8" s="82"/>
      <c r="D8" s="82"/>
      <c r="E8" s="45" t="s">
        <v>60</v>
      </c>
      <c r="F8" s="82"/>
      <c r="G8" s="85"/>
      <c r="H8" s="85"/>
      <c r="I8" s="85"/>
      <c r="J8" s="85"/>
      <c r="K8" s="86">
        <f t="shared" si="0"/>
        <v>0</v>
      </c>
    </row>
    <row r="9" spans="1:11" s="115" customFormat="1" ht="12.75">
      <c r="A9" s="39"/>
      <c r="B9" s="82"/>
      <c r="C9" s="82"/>
      <c r="D9" s="82"/>
      <c r="E9" s="45"/>
      <c r="F9" s="82"/>
      <c r="G9" s="85"/>
      <c r="H9" s="85"/>
      <c r="I9" s="85"/>
      <c r="J9" s="85"/>
      <c r="K9" s="86">
        <f t="shared" si="0"/>
        <v>0</v>
      </c>
    </row>
    <row r="10" spans="1:11" s="141" customFormat="1" ht="12.75">
      <c r="A10" s="39"/>
      <c r="B10" s="82" t="s">
        <v>16</v>
      </c>
      <c r="C10" s="82" t="s">
        <v>385</v>
      </c>
      <c r="D10" s="82" t="s">
        <v>373</v>
      </c>
      <c r="E10" s="84" t="s">
        <v>128</v>
      </c>
      <c r="F10" s="82" t="s">
        <v>5</v>
      </c>
      <c r="G10" s="85">
        <v>135</v>
      </c>
      <c r="H10" s="193"/>
      <c r="I10" s="193"/>
      <c r="J10" s="85"/>
      <c r="K10" s="86">
        <f t="shared" si="0"/>
        <v>0</v>
      </c>
    </row>
    <row r="11" spans="1:11" s="141" customFormat="1" ht="12.75">
      <c r="A11" s="39"/>
      <c r="B11" s="82" t="s">
        <v>17</v>
      </c>
      <c r="C11" s="91" t="s">
        <v>372</v>
      </c>
      <c r="D11" s="82" t="s">
        <v>373</v>
      </c>
      <c r="E11" s="84" t="s">
        <v>387</v>
      </c>
      <c r="F11" s="82" t="s">
        <v>5</v>
      </c>
      <c r="G11" s="85">
        <f>G10*0.2</f>
        <v>27</v>
      </c>
      <c r="H11" s="193"/>
      <c r="I11" s="193"/>
      <c r="J11" s="85"/>
      <c r="K11" s="86">
        <f>J11*G11</f>
        <v>0</v>
      </c>
    </row>
    <row r="12" spans="1:11" s="141" customFormat="1" ht="12.75">
      <c r="A12" s="39"/>
      <c r="B12" s="82" t="s">
        <v>18</v>
      </c>
      <c r="C12" s="82" t="s">
        <v>344</v>
      </c>
      <c r="D12" s="82"/>
      <c r="E12" s="83" t="s">
        <v>477</v>
      </c>
      <c r="F12" s="82" t="s">
        <v>153</v>
      </c>
      <c r="G12" s="85">
        <v>1</v>
      </c>
      <c r="H12" s="85"/>
      <c r="I12" s="85"/>
      <c r="J12" s="85"/>
      <c r="K12" s="86">
        <f>J12*G12</f>
        <v>0</v>
      </c>
    </row>
    <row r="13" spans="1:11" s="115" customFormat="1" ht="42.75" customHeight="1">
      <c r="A13" s="39"/>
      <c r="B13" s="82" t="s">
        <v>39</v>
      </c>
      <c r="C13" s="94" t="s">
        <v>73</v>
      </c>
      <c r="D13" s="94"/>
      <c r="E13" s="45" t="s">
        <v>144</v>
      </c>
      <c r="F13" s="82" t="s">
        <v>5</v>
      </c>
      <c r="G13" s="85">
        <v>10</v>
      </c>
      <c r="H13" s="193"/>
      <c r="I13" s="193"/>
      <c r="J13" s="85"/>
      <c r="K13" s="86">
        <f t="shared" si="0"/>
        <v>0</v>
      </c>
    </row>
    <row r="14" spans="1:11" ht="12.75">
      <c r="A14" s="126"/>
      <c r="B14" s="127"/>
      <c r="C14" s="129"/>
      <c r="D14" s="129"/>
      <c r="E14" s="129"/>
      <c r="F14" s="129"/>
      <c r="G14" s="129"/>
      <c r="H14" s="129"/>
      <c r="I14" s="129"/>
      <c r="J14" s="129"/>
      <c r="K14" s="129"/>
    </row>
    <row r="15" spans="1:11" ht="12.75">
      <c r="A15" s="126"/>
      <c r="B15" s="127"/>
      <c r="C15" s="127"/>
      <c r="D15" s="127"/>
      <c r="E15" s="100"/>
      <c r="F15" s="127"/>
      <c r="G15" s="99"/>
      <c r="H15" s="99"/>
      <c r="I15" s="99"/>
      <c r="J15" s="85"/>
      <c r="K15" s="86"/>
    </row>
    <row r="16" spans="1:11" s="115" customFormat="1" ht="12.75">
      <c r="A16" s="39">
        <v>3</v>
      </c>
      <c r="B16" s="82"/>
      <c r="C16" s="82"/>
      <c r="D16" s="82"/>
      <c r="E16" s="45" t="s">
        <v>74</v>
      </c>
      <c r="F16" s="82"/>
      <c r="G16" s="85"/>
      <c r="H16" s="85"/>
      <c r="I16" s="85"/>
      <c r="J16" s="85"/>
      <c r="K16" s="86">
        <f t="shared" si="0"/>
        <v>0</v>
      </c>
    </row>
    <row r="17" spans="1:11" s="115" customFormat="1" ht="12.75">
      <c r="A17" s="39"/>
      <c r="B17" s="82"/>
      <c r="C17" s="82"/>
      <c r="D17" s="82"/>
      <c r="E17" s="45"/>
      <c r="F17" s="82"/>
      <c r="G17" s="85"/>
      <c r="H17" s="85"/>
      <c r="I17" s="85"/>
      <c r="J17" s="85"/>
      <c r="K17" s="86">
        <f t="shared" si="0"/>
        <v>0</v>
      </c>
    </row>
    <row r="18" spans="1:11" s="141" customFormat="1" ht="25.5">
      <c r="A18" s="39"/>
      <c r="B18" s="82" t="s">
        <v>6</v>
      </c>
      <c r="C18" s="82" t="s">
        <v>129</v>
      </c>
      <c r="D18" s="82"/>
      <c r="E18" s="84" t="s">
        <v>130</v>
      </c>
      <c r="F18" s="82" t="s">
        <v>41</v>
      </c>
      <c r="G18" s="85">
        <v>2</v>
      </c>
      <c r="H18" s="193"/>
      <c r="I18" s="193"/>
      <c r="J18" s="85"/>
      <c r="K18" s="86">
        <f t="shared" si="0"/>
        <v>0</v>
      </c>
    </row>
    <row r="19" spans="1:11" s="141" customFormat="1" ht="25.5">
      <c r="A19" s="39"/>
      <c r="B19" s="82" t="s">
        <v>30</v>
      </c>
      <c r="C19" s="82" t="s">
        <v>131</v>
      </c>
      <c r="D19" s="82"/>
      <c r="E19" s="84" t="s">
        <v>132</v>
      </c>
      <c r="F19" s="82" t="s">
        <v>41</v>
      </c>
      <c r="G19" s="85">
        <v>4</v>
      </c>
      <c r="H19" s="193"/>
      <c r="I19" s="193"/>
      <c r="J19" s="85"/>
      <c r="K19" s="86">
        <f t="shared" si="0"/>
        <v>0</v>
      </c>
    </row>
    <row r="20" spans="1:11" ht="10.5" customHeight="1">
      <c r="A20" s="126"/>
      <c r="B20" s="127"/>
      <c r="C20" s="127"/>
      <c r="D20" s="127"/>
      <c r="E20" s="100"/>
      <c r="F20" s="127"/>
      <c r="G20" s="98"/>
      <c r="H20" s="99"/>
      <c r="I20" s="99"/>
      <c r="J20" s="99"/>
      <c r="K20" s="128">
        <f t="shared" si="0"/>
        <v>0</v>
      </c>
    </row>
    <row r="21" spans="1:11" ht="10.5" customHeight="1">
      <c r="A21" s="126"/>
      <c r="B21" s="127"/>
      <c r="C21" s="127"/>
      <c r="D21" s="127"/>
      <c r="E21" s="100"/>
      <c r="F21" s="127"/>
      <c r="G21" s="98"/>
      <c r="H21" s="99"/>
      <c r="I21" s="99"/>
      <c r="J21" s="99"/>
      <c r="K21" s="128"/>
    </row>
    <row r="22" spans="1:11" s="115" customFormat="1" ht="13.5" customHeight="1">
      <c r="A22" s="39">
        <v>4</v>
      </c>
      <c r="B22" s="82"/>
      <c r="C22" s="82"/>
      <c r="D22" s="82"/>
      <c r="E22" s="63" t="s">
        <v>77</v>
      </c>
      <c r="F22" s="82"/>
      <c r="G22" s="103"/>
      <c r="H22" s="81"/>
      <c r="I22" s="101"/>
      <c r="J22" s="85"/>
      <c r="K22" s="86">
        <f t="shared" si="0"/>
        <v>0</v>
      </c>
    </row>
    <row r="23" spans="1:11" ht="13.5" customHeight="1">
      <c r="A23" s="126"/>
      <c r="B23" s="127"/>
      <c r="C23" s="127"/>
      <c r="D23" s="127"/>
      <c r="E23" s="102"/>
      <c r="F23" s="127"/>
      <c r="G23" s="133"/>
      <c r="H23" s="131"/>
      <c r="I23" s="137"/>
      <c r="J23" s="99"/>
      <c r="K23" s="128"/>
    </row>
    <row r="24" spans="1:11" s="115" customFormat="1" ht="13.5" customHeight="1">
      <c r="A24" s="39"/>
      <c r="B24" s="82" t="s">
        <v>28</v>
      </c>
      <c r="C24" s="82"/>
      <c r="D24" s="82"/>
      <c r="E24" s="63" t="s">
        <v>48</v>
      </c>
      <c r="F24" s="82"/>
      <c r="G24" s="103"/>
      <c r="H24" s="81"/>
      <c r="I24" s="101"/>
      <c r="J24" s="85"/>
      <c r="K24" s="86"/>
    </row>
    <row r="25" spans="1:11" s="115" customFormat="1" ht="13.5" customHeight="1">
      <c r="A25" s="39"/>
      <c r="B25" s="82"/>
      <c r="C25" s="82"/>
      <c r="D25" s="82"/>
      <c r="E25" s="63"/>
      <c r="F25" s="82"/>
      <c r="G25" s="103"/>
      <c r="H25" s="81"/>
      <c r="I25" s="101"/>
      <c r="J25" s="85"/>
      <c r="K25" s="86"/>
    </row>
    <row r="26" spans="1:11" s="115" customFormat="1" ht="13.5" customHeight="1">
      <c r="A26" s="39"/>
      <c r="B26" s="82" t="s">
        <v>133</v>
      </c>
      <c r="C26" s="82" t="s">
        <v>123</v>
      </c>
      <c r="D26" s="82"/>
      <c r="E26" s="83" t="s">
        <v>124</v>
      </c>
      <c r="F26" s="82" t="s">
        <v>5</v>
      </c>
      <c r="G26" s="85">
        <v>14</v>
      </c>
      <c r="H26" s="198"/>
      <c r="I26" s="198"/>
      <c r="J26" s="85"/>
      <c r="K26" s="86">
        <f>J26*G26</f>
        <v>0</v>
      </c>
    </row>
    <row r="27" spans="1:11" s="115" customFormat="1" ht="13.5" customHeight="1">
      <c r="A27" s="39"/>
      <c r="B27" s="82" t="s">
        <v>134</v>
      </c>
      <c r="C27" s="82" t="s">
        <v>76</v>
      </c>
      <c r="D27" s="82"/>
      <c r="E27" s="83" t="s">
        <v>51</v>
      </c>
      <c r="F27" s="82" t="s">
        <v>5</v>
      </c>
      <c r="G27" s="85">
        <v>14</v>
      </c>
      <c r="H27" s="85"/>
      <c r="I27" s="85"/>
      <c r="J27" s="85"/>
      <c r="K27" s="86">
        <f t="shared" si="0"/>
        <v>0</v>
      </c>
    </row>
    <row r="28" spans="1:11" s="116" customFormat="1" ht="25.5" customHeight="1">
      <c r="A28" s="95"/>
      <c r="B28" s="82" t="s">
        <v>135</v>
      </c>
      <c r="C28" s="82" t="s">
        <v>67</v>
      </c>
      <c r="D28" s="82"/>
      <c r="E28" s="83" t="s">
        <v>52</v>
      </c>
      <c r="F28" s="82" t="s">
        <v>5</v>
      </c>
      <c r="G28" s="85">
        <v>14</v>
      </c>
      <c r="H28" s="197"/>
      <c r="I28" s="197"/>
      <c r="J28" s="85"/>
      <c r="K28" s="86">
        <f>J28*G28</f>
        <v>0</v>
      </c>
    </row>
    <row r="29" spans="1:11" s="116" customFormat="1" ht="13.5" customHeight="1">
      <c r="A29" s="95"/>
      <c r="B29" s="82"/>
      <c r="C29" s="82"/>
      <c r="D29" s="82"/>
      <c r="E29" s="83"/>
      <c r="F29" s="82"/>
      <c r="G29" s="85"/>
      <c r="H29" s="157"/>
      <c r="I29" s="156"/>
      <c r="J29" s="85"/>
      <c r="K29" s="86"/>
    </row>
    <row r="30" spans="1:11" s="116" customFormat="1" ht="16.5" customHeight="1">
      <c r="A30" s="95"/>
      <c r="B30" s="82" t="s">
        <v>31</v>
      </c>
      <c r="C30" s="96"/>
      <c r="D30" s="96"/>
      <c r="E30" s="63" t="s">
        <v>147</v>
      </c>
      <c r="F30" s="82"/>
      <c r="G30" s="97"/>
      <c r="H30" s="157"/>
      <c r="I30" s="156"/>
      <c r="J30" s="85"/>
      <c r="K30" s="86">
        <f>J30*G30</f>
        <v>0</v>
      </c>
    </row>
    <row r="31" spans="1:11" s="116" customFormat="1" ht="13.5" customHeight="1">
      <c r="A31" s="95"/>
      <c r="B31" s="82"/>
      <c r="C31" s="96"/>
      <c r="D31" s="96"/>
      <c r="E31" s="101"/>
      <c r="F31" s="82"/>
      <c r="G31" s="97"/>
      <c r="H31" s="157"/>
      <c r="I31" s="156"/>
      <c r="J31" s="85"/>
      <c r="K31" s="86"/>
    </row>
    <row r="32" spans="1:11" s="116" customFormat="1" ht="25.5" customHeight="1">
      <c r="A32" s="95"/>
      <c r="B32" s="82" t="s">
        <v>136</v>
      </c>
      <c r="C32" s="82" t="s">
        <v>125</v>
      </c>
      <c r="D32" s="82"/>
      <c r="E32" s="83" t="s">
        <v>126</v>
      </c>
      <c r="F32" s="82" t="s">
        <v>5</v>
      </c>
      <c r="G32" s="85">
        <f>SUM(G33:G37)</f>
        <v>418</v>
      </c>
      <c r="H32" s="193"/>
      <c r="I32" s="193"/>
      <c r="J32" s="85"/>
      <c r="K32" s="86">
        <f aca="true" t="shared" si="1" ref="K32:K37">J32*G32</f>
        <v>0</v>
      </c>
    </row>
    <row r="33" spans="1:11" s="116" customFormat="1" ht="41.25" customHeight="1">
      <c r="A33" s="95"/>
      <c r="B33" s="82" t="s">
        <v>137</v>
      </c>
      <c r="C33" s="96" t="s">
        <v>68</v>
      </c>
      <c r="D33" s="96"/>
      <c r="E33" s="83" t="s">
        <v>120</v>
      </c>
      <c r="F33" s="82" t="s">
        <v>5</v>
      </c>
      <c r="G33" s="85">
        <v>34</v>
      </c>
      <c r="H33" s="193"/>
      <c r="I33" s="193"/>
      <c r="J33" s="85"/>
      <c r="K33" s="86">
        <f t="shared" si="1"/>
        <v>0</v>
      </c>
    </row>
    <row r="34" spans="1:11" s="115" customFormat="1" ht="13.5" customHeight="1">
      <c r="A34" s="95"/>
      <c r="B34" s="82" t="s">
        <v>138</v>
      </c>
      <c r="C34" s="96" t="s">
        <v>68</v>
      </c>
      <c r="D34" s="96"/>
      <c r="E34" s="83" t="s">
        <v>121</v>
      </c>
      <c r="F34" s="82" t="s">
        <v>5</v>
      </c>
      <c r="G34" s="85">
        <v>110</v>
      </c>
      <c r="H34" s="193"/>
      <c r="I34" s="193"/>
      <c r="J34" s="85"/>
      <c r="K34" s="86">
        <f t="shared" si="1"/>
        <v>0</v>
      </c>
    </row>
    <row r="35" spans="1:11" s="115" customFormat="1" ht="13.5" customHeight="1">
      <c r="A35" s="95"/>
      <c r="B35" s="82" t="s">
        <v>139</v>
      </c>
      <c r="C35" s="96" t="s">
        <v>142</v>
      </c>
      <c r="D35" s="96"/>
      <c r="E35" s="83" t="s">
        <v>143</v>
      </c>
      <c r="F35" s="82" t="s">
        <v>5</v>
      </c>
      <c r="G35" s="85">
        <v>160</v>
      </c>
      <c r="H35" s="193"/>
      <c r="I35" s="193"/>
      <c r="J35" s="85"/>
      <c r="K35" s="86">
        <f t="shared" si="1"/>
        <v>0</v>
      </c>
    </row>
    <row r="36" spans="1:11" s="116" customFormat="1" ht="27.75" customHeight="1">
      <c r="A36" s="95"/>
      <c r="B36" s="82" t="s">
        <v>140</v>
      </c>
      <c r="C36" s="96" t="s">
        <v>68</v>
      </c>
      <c r="D36" s="96"/>
      <c r="E36" s="83" t="s">
        <v>122</v>
      </c>
      <c r="F36" s="82" t="s">
        <v>5</v>
      </c>
      <c r="G36" s="85">
        <v>110</v>
      </c>
      <c r="H36" s="193"/>
      <c r="I36" s="193"/>
      <c r="J36" s="85"/>
      <c r="K36" s="86">
        <f t="shared" si="1"/>
        <v>0</v>
      </c>
    </row>
    <row r="37" spans="1:11" s="116" customFormat="1" ht="12.75">
      <c r="A37" s="95"/>
      <c r="B37" s="82" t="s">
        <v>141</v>
      </c>
      <c r="C37" s="96" t="s">
        <v>68</v>
      </c>
      <c r="D37" s="96"/>
      <c r="E37" s="83" t="s">
        <v>352</v>
      </c>
      <c r="F37" s="82" t="s">
        <v>5</v>
      </c>
      <c r="G37" s="85">
        <v>4</v>
      </c>
      <c r="H37" s="193"/>
      <c r="I37" s="193"/>
      <c r="J37" s="85"/>
      <c r="K37" s="86">
        <f t="shared" si="1"/>
        <v>0</v>
      </c>
    </row>
    <row r="38" spans="1:11" s="116" customFormat="1" ht="27.75" customHeight="1">
      <c r="A38" s="39" t="s">
        <v>78</v>
      </c>
      <c r="B38" s="82" t="s">
        <v>148</v>
      </c>
      <c r="C38" s="94" t="s">
        <v>79</v>
      </c>
      <c r="D38" s="94"/>
      <c r="E38" s="88" t="s">
        <v>80</v>
      </c>
      <c r="F38" s="82" t="s">
        <v>5</v>
      </c>
      <c r="G38" s="85">
        <v>35</v>
      </c>
      <c r="H38" s="196"/>
      <c r="I38" s="193"/>
      <c r="J38" s="85"/>
      <c r="K38" s="86">
        <f>J38*G38</f>
        <v>0</v>
      </c>
    </row>
    <row r="39" spans="1:11" s="116" customFormat="1" ht="13.5" customHeight="1">
      <c r="A39" s="39"/>
      <c r="B39" s="82"/>
      <c r="C39" s="94"/>
      <c r="D39" s="94"/>
      <c r="E39" s="88"/>
      <c r="F39" s="82"/>
      <c r="G39" s="85"/>
      <c r="H39" s="85"/>
      <c r="I39" s="85"/>
      <c r="J39" s="85"/>
      <c r="K39" s="86"/>
    </row>
    <row r="40" spans="1:11" s="116" customFormat="1" ht="13.5" customHeight="1">
      <c r="A40" s="39"/>
      <c r="B40" s="82"/>
      <c r="C40" s="94"/>
      <c r="D40" s="94"/>
      <c r="E40" s="88"/>
      <c r="F40" s="82"/>
      <c r="G40" s="85"/>
      <c r="H40" s="85"/>
      <c r="I40" s="85"/>
      <c r="J40" s="85"/>
      <c r="K40" s="86"/>
    </row>
    <row r="41" spans="1:11" s="116" customFormat="1" ht="13.5" customHeight="1">
      <c r="A41" s="39">
        <v>5</v>
      </c>
      <c r="B41" s="82"/>
      <c r="C41" s="94"/>
      <c r="D41" s="94"/>
      <c r="E41" s="88" t="s">
        <v>414</v>
      </c>
      <c r="F41" s="82"/>
      <c r="G41" s="85"/>
      <c r="H41" s="85"/>
      <c r="I41" s="85"/>
      <c r="J41" s="85"/>
      <c r="K41" s="86"/>
    </row>
    <row r="42" spans="1:11" s="116" customFormat="1" ht="25.5">
      <c r="A42" s="39"/>
      <c r="B42" s="82" t="s">
        <v>8</v>
      </c>
      <c r="C42" s="96" t="s">
        <v>355</v>
      </c>
      <c r="D42" s="96"/>
      <c r="E42" s="187" t="s">
        <v>354</v>
      </c>
      <c r="F42" s="82" t="s">
        <v>5</v>
      </c>
      <c r="G42" s="196">
        <v>1.2</v>
      </c>
      <c r="H42" s="196"/>
      <c r="I42" s="196"/>
      <c r="J42" s="85"/>
      <c r="K42" s="86">
        <f>J42*G42</f>
        <v>0</v>
      </c>
    </row>
    <row r="43" spans="1:11" s="116" customFormat="1" ht="13.5" customHeight="1">
      <c r="A43" s="95"/>
      <c r="B43" s="82" t="s">
        <v>9</v>
      </c>
      <c r="C43" s="177" t="s">
        <v>380</v>
      </c>
      <c r="D43" s="91" t="s">
        <v>373</v>
      </c>
      <c r="E43" s="163" t="s">
        <v>295</v>
      </c>
      <c r="F43" s="96" t="s">
        <v>41</v>
      </c>
      <c r="G43" s="92">
        <v>1</v>
      </c>
      <c r="H43" s="163"/>
      <c r="I43" s="163"/>
      <c r="J43" s="85"/>
      <c r="K43" s="86">
        <f>J43*G43</f>
        <v>0</v>
      </c>
    </row>
    <row r="44" spans="1:11" s="116" customFormat="1" ht="13.5" customHeight="1">
      <c r="A44" s="95"/>
      <c r="B44" s="82" t="s">
        <v>468</v>
      </c>
      <c r="C44" s="309">
        <v>440318</v>
      </c>
      <c r="D44" s="309"/>
      <c r="E44" s="313" t="s">
        <v>461</v>
      </c>
      <c r="F44" s="325" t="s">
        <v>10</v>
      </c>
      <c r="G44" s="92">
        <v>1</v>
      </c>
      <c r="H44" s="313"/>
      <c r="I44" s="313"/>
      <c r="J44" s="314"/>
      <c r="K44" s="315">
        <f>G44*J44</f>
        <v>0</v>
      </c>
    </row>
    <row r="45" spans="1:11" s="116" customFormat="1" ht="13.5" customHeight="1">
      <c r="A45" s="95"/>
      <c r="B45" s="82" t="s">
        <v>469</v>
      </c>
      <c r="C45" s="309">
        <v>440305</v>
      </c>
      <c r="D45" s="309"/>
      <c r="E45" s="313" t="s">
        <v>206</v>
      </c>
      <c r="F45" s="325" t="s">
        <v>10</v>
      </c>
      <c r="G45" s="92">
        <v>1</v>
      </c>
      <c r="H45" s="313"/>
      <c r="I45" s="313"/>
      <c r="J45" s="314"/>
      <c r="K45" s="315">
        <f>G45*J45</f>
        <v>0</v>
      </c>
    </row>
    <row r="46" spans="1:11" s="116" customFormat="1" ht="13.5" customHeight="1">
      <c r="A46" s="95"/>
      <c r="B46" s="82" t="s">
        <v>470</v>
      </c>
      <c r="C46" s="306" t="s">
        <v>65</v>
      </c>
      <c r="D46" s="137"/>
      <c r="E46" s="181" t="s">
        <v>462</v>
      </c>
      <c r="F46" s="325" t="s">
        <v>10</v>
      </c>
      <c r="G46" s="92">
        <v>1</v>
      </c>
      <c r="H46" s="181"/>
      <c r="I46" s="181"/>
      <c r="J46" s="314"/>
      <c r="K46" s="315">
        <f>G46*J46</f>
        <v>0</v>
      </c>
    </row>
    <row r="47" spans="1:11" s="116" customFormat="1" ht="13.5" customHeight="1">
      <c r="A47" s="95"/>
      <c r="B47" s="82"/>
      <c r="C47" s="306"/>
      <c r="D47" s="137"/>
      <c r="E47" s="181"/>
      <c r="F47" s="325"/>
      <c r="G47" s="92"/>
      <c r="H47" s="181"/>
      <c r="I47" s="181"/>
      <c r="J47" s="314"/>
      <c r="K47" s="315"/>
    </row>
    <row r="48" spans="1:11" s="116" customFormat="1" ht="13.5" customHeight="1">
      <c r="A48" s="95"/>
      <c r="B48" s="82"/>
      <c r="C48" s="306"/>
      <c r="D48" s="137"/>
      <c r="E48" s="181"/>
      <c r="F48" s="325"/>
      <c r="G48" s="92"/>
      <c r="H48" s="181"/>
      <c r="I48" s="181"/>
      <c r="J48" s="314"/>
      <c r="K48" s="315"/>
    </row>
    <row r="49" spans="1:11" s="116" customFormat="1" ht="13.5" customHeight="1">
      <c r="A49" s="39">
        <v>6</v>
      </c>
      <c r="B49" s="82"/>
      <c r="C49" s="306"/>
      <c r="D49" s="137"/>
      <c r="E49" s="181"/>
      <c r="F49" s="325"/>
      <c r="G49" s="92"/>
      <c r="H49" s="181"/>
      <c r="I49" s="181"/>
      <c r="J49" s="314"/>
      <c r="K49" s="315"/>
    </row>
    <row r="50" spans="1:11" s="116" customFormat="1" ht="13.5" customHeight="1">
      <c r="A50" s="95"/>
      <c r="B50" s="82"/>
      <c r="C50" s="82"/>
      <c r="D50" s="82"/>
      <c r="E50" s="63" t="s">
        <v>442</v>
      </c>
      <c r="F50" s="82"/>
      <c r="G50" s="85"/>
      <c r="H50" s="193"/>
      <c r="I50" s="193"/>
      <c r="J50" s="85"/>
      <c r="K50" s="86"/>
    </row>
    <row r="51" spans="1:11" s="116" customFormat="1" ht="13.5" customHeight="1">
      <c r="A51" s="95"/>
      <c r="B51" s="82"/>
      <c r="C51" s="82"/>
      <c r="D51" s="82"/>
      <c r="E51" s="63"/>
      <c r="F51" s="82"/>
      <c r="G51" s="85"/>
      <c r="H51" s="193"/>
      <c r="I51" s="193"/>
      <c r="J51" s="85"/>
      <c r="K51" s="86"/>
    </row>
    <row r="52" spans="1:11" s="116" customFormat="1" ht="13.5" customHeight="1">
      <c r="A52" s="95"/>
      <c r="B52" s="82" t="s">
        <v>12</v>
      </c>
      <c r="C52" s="325" t="s">
        <v>443</v>
      </c>
      <c r="D52" s="328"/>
      <c r="E52" s="326" t="s">
        <v>444</v>
      </c>
      <c r="F52" s="325" t="s">
        <v>10</v>
      </c>
      <c r="G52" s="314">
        <v>20</v>
      </c>
      <c r="H52" s="313"/>
      <c r="I52" s="313"/>
      <c r="J52" s="314"/>
      <c r="K52" s="315">
        <f>G52*J52</f>
        <v>0</v>
      </c>
    </row>
    <row r="53" spans="1:11" s="116" customFormat="1" ht="13.5" customHeight="1">
      <c r="A53" s="95"/>
      <c r="B53" s="82" t="s">
        <v>359</v>
      </c>
      <c r="C53" s="309" t="s">
        <v>445</v>
      </c>
      <c r="D53" s="328"/>
      <c r="E53" s="311" t="s">
        <v>446</v>
      </c>
      <c r="F53" s="325" t="s">
        <v>10</v>
      </c>
      <c r="G53" s="314">
        <v>10</v>
      </c>
      <c r="H53" s="313"/>
      <c r="I53" s="313"/>
      <c r="J53" s="314"/>
      <c r="K53" s="315">
        <f>G53*J53</f>
        <v>0</v>
      </c>
    </row>
    <row r="54" spans="1:11" s="116" customFormat="1" ht="13.5" customHeight="1">
      <c r="A54" s="95"/>
      <c r="B54" s="82" t="s">
        <v>449</v>
      </c>
      <c r="C54" s="325" t="s">
        <v>447</v>
      </c>
      <c r="D54" s="328"/>
      <c r="E54" s="326" t="s">
        <v>448</v>
      </c>
      <c r="F54" s="325" t="s">
        <v>10</v>
      </c>
      <c r="G54" s="314">
        <v>10</v>
      </c>
      <c r="H54" s="313"/>
      <c r="I54" s="313"/>
      <c r="J54" s="314"/>
      <c r="K54" s="315">
        <f>G54*J54</f>
        <v>0</v>
      </c>
    </row>
    <row r="55" spans="1:11" s="116" customFormat="1" ht="13.5" customHeight="1">
      <c r="A55" s="95"/>
      <c r="B55" s="82"/>
      <c r="C55" s="325"/>
      <c r="D55" s="328"/>
      <c r="E55" s="326"/>
      <c r="F55" s="325"/>
      <c r="G55" s="314"/>
      <c r="H55" s="313"/>
      <c r="I55" s="313"/>
      <c r="J55" s="314"/>
      <c r="K55" s="315"/>
    </row>
    <row r="56" spans="1:11" s="116" customFormat="1" ht="13.5" customHeight="1">
      <c r="A56" s="95"/>
      <c r="B56" s="82"/>
      <c r="C56" s="325"/>
      <c r="D56" s="328"/>
      <c r="E56" s="326"/>
      <c r="F56" s="325"/>
      <c r="G56" s="314"/>
      <c r="H56" s="313"/>
      <c r="I56" s="313"/>
      <c r="J56" s="314"/>
      <c r="K56" s="315"/>
    </row>
    <row r="57" spans="1:11" s="116" customFormat="1" ht="13.5" customHeight="1">
      <c r="A57" s="39">
        <v>7</v>
      </c>
      <c r="B57" s="82"/>
      <c r="C57" s="325"/>
      <c r="D57" s="328"/>
      <c r="E57" s="327" t="s">
        <v>452</v>
      </c>
      <c r="F57" s="325"/>
      <c r="G57" s="314"/>
      <c r="H57" s="313"/>
      <c r="I57" s="313"/>
      <c r="J57" s="314"/>
      <c r="K57" s="315"/>
    </row>
    <row r="58" spans="1:11" s="116" customFormat="1" ht="13.5" customHeight="1">
      <c r="A58" s="39"/>
      <c r="B58" s="82" t="s">
        <v>326</v>
      </c>
      <c r="C58" s="183" t="s">
        <v>453</v>
      </c>
      <c r="D58" s="328"/>
      <c r="E58" s="313" t="s">
        <v>454</v>
      </c>
      <c r="F58" s="183" t="s">
        <v>5</v>
      </c>
      <c r="G58" s="92">
        <v>1.5</v>
      </c>
      <c r="H58" s="313"/>
      <c r="I58" s="313"/>
      <c r="J58" s="314"/>
      <c r="K58" s="315">
        <f>G58*J58</f>
        <v>0</v>
      </c>
    </row>
    <row r="59" spans="1:11" s="116" customFormat="1" ht="13.5" customHeight="1">
      <c r="A59" s="39"/>
      <c r="B59" s="82" t="s">
        <v>327</v>
      </c>
      <c r="C59" s="183" t="s">
        <v>455</v>
      </c>
      <c r="D59" s="309"/>
      <c r="E59" s="311" t="s">
        <v>456</v>
      </c>
      <c r="F59" s="183" t="s">
        <v>5</v>
      </c>
      <c r="G59" s="92">
        <v>3</v>
      </c>
      <c r="H59" s="313"/>
      <c r="I59" s="313"/>
      <c r="J59" s="314"/>
      <c r="K59" s="315">
        <f>G59*J59</f>
        <v>0</v>
      </c>
    </row>
    <row r="60" spans="1:11" s="116" customFormat="1" ht="13.5" customHeight="1">
      <c r="A60" s="95"/>
      <c r="B60" s="82"/>
      <c r="C60" s="325"/>
      <c r="D60" s="328"/>
      <c r="E60" s="326"/>
      <c r="F60" s="325"/>
      <c r="G60" s="314"/>
      <c r="H60" s="313"/>
      <c r="I60" s="313"/>
      <c r="J60" s="314"/>
      <c r="K60" s="315"/>
    </row>
    <row r="61" spans="1:11" s="116" customFormat="1" ht="13.5" customHeight="1">
      <c r="A61" s="95"/>
      <c r="B61" s="82"/>
      <c r="C61" s="96"/>
      <c r="D61" s="96"/>
      <c r="E61" s="83"/>
      <c r="F61" s="82"/>
      <c r="G61" s="85"/>
      <c r="H61" s="157"/>
      <c r="I61" s="156"/>
      <c r="J61" s="85"/>
      <c r="K61" s="86"/>
    </row>
    <row r="62" spans="1:11" s="116" customFormat="1" ht="13.5" customHeight="1">
      <c r="A62" s="40">
        <v>8</v>
      </c>
      <c r="B62" s="82"/>
      <c r="C62" s="96"/>
      <c r="D62" s="96"/>
      <c r="E62" s="45" t="s">
        <v>356</v>
      </c>
      <c r="F62" s="82"/>
      <c r="G62" s="85"/>
      <c r="H62" s="157"/>
      <c r="I62" s="156"/>
      <c r="J62" s="85"/>
      <c r="K62" s="86"/>
    </row>
    <row r="63" spans="1:11" s="134" customFormat="1" ht="13.5" customHeight="1">
      <c r="A63" s="130"/>
      <c r="B63" s="127"/>
      <c r="C63" s="127"/>
      <c r="D63" s="127"/>
      <c r="E63" s="100"/>
      <c r="F63" s="127"/>
      <c r="G63" s="98"/>
      <c r="H63" s="99"/>
      <c r="I63" s="99"/>
      <c r="J63" s="99"/>
      <c r="K63" s="128"/>
    </row>
    <row r="64" spans="1:11" s="32" customFormat="1" ht="38.25">
      <c r="A64" s="41"/>
      <c r="B64" s="82" t="s">
        <v>351</v>
      </c>
      <c r="C64" s="120" t="s">
        <v>99</v>
      </c>
      <c r="D64" s="120"/>
      <c r="E64" s="119" t="s">
        <v>97</v>
      </c>
      <c r="F64" s="120" t="s">
        <v>10</v>
      </c>
      <c r="G64" s="51">
        <v>1</v>
      </c>
      <c r="H64" s="157"/>
      <c r="I64" s="157"/>
      <c r="J64" s="42"/>
      <c r="K64" s="43">
        <f>J64*G64</f>
        <v>0</v>
      </c>
    </row>
    <row r="65" spans="1:11" s="32" customFormat="1" ht="12.75">
      <c r="A65" s="41"/>
      <c r="B65" s="82"/>
      <c r="C65" s="120"/>
      <c r="D65" s="120"/>
      <c r="E65" s="119"/>
      <c r="F65" s="120"/>
      <c r="G65" s="51"/>
      <c r="H65" s="157"/>
      <c r="I65" s="157"/>
      <c r="J65" s="42"/>
      <c r="K65" s="43"/>
    </row>
    <row r="66" spans="1:11" s="32" customFormat="1" ht="12.75">
      <c r="A66" s="41"/>
      <c r="B66" s="82"/>
      <c r="C66" s="120"/>
      <c r="D66" s="120"/>
      <c r="E66" s="119"/>
      <c r="F66" s="120"/>
      <c r="G66" s="51"/>
      <c r="H66" s="157"/>
      <c r="I66" s="157"/>
      <c r="J66" s="42"/>
      <c r="K66" s="43"/>
    </row>
    <row r="67" spans="1:11" s="32" customFormat="1" ht="12.75">
      <c r="A67" s="40">
        <v>9</v>
      </c>
      <c r="B67" s="82"/>
      <c r="C67" s="82"/>
      <c r="D67" s="82"/>
      <c r="E67" s="45" t="s">
        <v>349</v>
      </c>
      <c r="F67" s="82"/>
      <c r="G67" s="85"/>
      <c r="H67" s="85"/>
      <c r="I67" s="85"/>
      <c r="J67" s="85"/>
      <c r="K67" s="86"/>
    </row>
    <row r="68" spans="1:11" s="32" customFormat="1" ht="25.5">
      <c r="A68" s="82"/>
      <c r="B68" s="82" t="s">
        <v>450</v>
      </c>
      <c r="C68" s="82" t="s">
        <v>394</v>
      </c>
      <c r="D68" s="82" t="s">
        <v>373</v>
      </c>
      <c r="E68" s="175" t="s">
        <v>395</v>
      </c>
      <c r="F68" s="90" t="s">
        <v>10</v>
      </c>
      <c r="G68" s="85">
        <v>1</v>
      </c>
      <c r="H68" s="169"/>
      <c r="I68" s="163"/>
      <c r="J68" s="85"/>
      <c r="K68" s="86">
        <f>J68*G68</f>
        <v>0</v>
      </c>
    </row>
    <row r="69" spans="1:11" s="32" customFormat="1" ht="12.75">
      <c r="A69" s="82"/>
      <c r="B69" s="82" t="s">
        <v>451</v>
      </c>
      <c r="C69" s="82" t="s">
        <v>393</v>
      </c>
      <c r="D69" s="82" t="s">
        <v>373</v>
      </c>
      <c r="E69" s="175" t="s">
        <v>350</v>
      </c>
      <c r="F69" s="90" t="s">
        <v>10</v>
      </c>
      <c r="G69" s="85">
        <v>1</v>
      </c>
      <c r="H69" s="184"/>
      <c r="I69" s="163"/>
      <c r="J69" s="85"/>
      <c r="K69" s="86">
        <f>J69*G69</f>
        <v>0</v>
      </c>
    </row>
    <row r="70" spans="1:11" s="32" customFormat="1" ht="12.75">
      <c r="A70" s="41"/>
      <c r="B70" s="82"/>
      <c r="C70" s="120"/>
      <c r="D70" s="120"/>
      <c r="E70" s="119"/>
      <c r="F70" s="120"/>
      <c r="G70" s="51"/>
      <c r="H70" s="155"/>
      <c r="I70" s="155"/>
      <c r="J70" s="42"/>
      <c r="K70" s="43"/>
    </row>
    <row r="71" spans="1:11" s="32" customFormat="1" ht="12.75">
      <c r="A71" s="41"/>
      <c r="B71" s="82"/>
      <c r="C71" s="120"/>
      <c r="D71" s="120"/>
      <c r="E71" s="119"/>
      <c r="F71" s="120"/>
      <c r="G71" s="51"/>
      <c r="H71" s="155"/>
      <c r="I71" s="155"/>
      <c r="J71" s="42"/>
      <c r="K71" s="43"/>
    </row>
    <row r="72" spans="1:11" s="115" customFormat="1" ht="12.75">
      <c r="A72" s="40">
        <v>10</v>
      </c>
      <c r="B72" s="82"/>
      <c r="C72" s="82"/>
      <c r="D72" s="82"/>
      <c r="E72" s="45" t="s">
        <v>13</v>
      </c>
      <c r="F72" s="82"/>
      <c r="G72" s="97"/>
      <c r="H72" s="85"/>
      <c r="I72" s="85"/>
      <c r="J72" s="85"/>
      <c r="K72" s="86"/>
    </row>
    <row r="73" spans="1:11" s="115" customFormat="1" ht="12.75">
      <c r="A73" s="40"/>
      <c r="B73" s="82"/>
      <c r="C73" s="82"/>
      <c r="D73" s="82"/>
      <c r="E73" s="45"/>
      <c r="F73" s="82"/>
      <c r="G73" s="97"/>
      <c r="H73" s="85"/>
      <c r="I73" s="85"/>
      <c r="J73" s="85"/>
      <c r="K73" s="86"/>
    </row>
    <row r="74" spans="1:11" s="115" customFormat="1" ht="12.75">
      <c r="A74" s="40"/>
      <c r="B74" s="82" t="s">
        <v>457</v>
      </c>
      <c r="C74" s="91" t="s">
        <v>384</v>
      </c>
      <c r="D74" s="176" t="s">
        <v>373</v>
      </c>
      <c r="E74" s="83" t="s">
        <v>49</v>
      </c>
      <c r="F74" s="82" t="s">
        <v>5</v>
      </c>
      <c r="G74" s="97">
        <v>85</v>
      </c>
      <c r="H74" s="161"/>
      <c r="I74" s="161"/>
      <c r="J74" s="85"/>
      <c r="K74" s="86">
        <f>J74*G74</f>
        <v>0</v>
      </c>
    </row>
    <row r="75" spans="1:11" s="115" customFormat="1" ht="12.75">
      <c r="A75" s="40"/>
      <c r="B75" s="82" t="s">
        <v>458</v>
      </c>
      <c r="C75" s="96" t="s">
        <v>69</v>
      </c>
      <c r="D75" s="96"/>
      <c r="E75" s="83" t="s">
        <v>71</v>
      </c>
      <c r="F75" s="82" t="s">
        <v>5</v>
      </c>
      <c r="G75" s="97">
        <v>85</v>
      </c>
      <c r="H75" s="193"/>
      <c r="I75" s="193"/>
      <c r="J75" s="85"/>
      <c r="K75" s="86">
        <f>J75*G75</f>
        <v>0</v>
      </c>
    </row>
    <row r="76" spans="1:11" s="115" customFormat="1" ht="12.75">
      <c r="A76" s="40"/>
      <c r="B76" s="82" t="s">
        <v>459</v>
      </c>
      <c r="C76" s="91" t="s">
        <v>386</v>
      </c>
      <c r="D76" s="176" t="s">
        <v>373</v>
      </c>
      <c r="E76" s="140" t="s">
        <v>70</v>
      </c>
      <c r="F76" s="90" t="s">
        <v>10</v>
      </c>
      <c r="G76" s="97">
        <v>3</v>
      </c>
      <c r="H76" s="161"/>
      <c r="I76" s="161"/>
      <c r="J76" s="85"/>
      <c r="K76" s="86">
        <f>J76*G76</f>
        <v>0</v>
      </c>
    </row>
    <row r="77" spans="1:11" s="115" customFormat="1" ht="12.75">
      <c r="A77" s="40"/>
      <c r="B77" s="82" t="s">
        <v>460</v>
      </c>
      <c r="C77" s="96" t="s">
        <v>389</v>
      </c>
      <c r="D77" s="176" t="s">
        <v>373</v>
      </c>
      <c r="E77" s="83" t="s">
        <v>72</v>
      </c>
      <c r="F77" s="82" t="s">
        <v>5</v>
      </c>
      <c r="G77" s="97">
        <v>15</v>
      </c>
      <c r="H77" s="193"/>
      <c r="I77" s="193"/>
      <c r="J77" s="85"/>
      <c r="K77" s="86">
        <f>J77*G77</f>
        <v>0</v>
      </c>
    </row>
    <row r="78" spans="1:11" ht="12.75">
      <c r="A78" s="126"/>
      <c r="B78" s="127"/>
      <c r="C78" s="127"/>
      <c r="D78" s="127"/>
      <c r="E78" s="100"/>
      <c r="F78" s="127"/>
      <c r="G78" s="133"/>
      <c r="H78" s="131"/>
      <c r="I78" s="137"/>
      <c r="J78" s="99"/>
      <c r="K78" s="128"/>
    </row>
    <row r="79" spans="1:11" ht="12.75">
      <c r="A79" s="126"/>
      <c r="B79" s="130"/>
      <c r="C79" s="127"/>
      <c r="D79" s="127"/>
      <c r="E79" s="100"/>
      <c r="F79" s="127"/>
      <c r="G79" s="137"/>
      <c r="H79" s="131"/>
      <c r="I79" s="137"/>
      <c r="J79" s="99"/>
      <c r="K79" s="139"/>
    </row>
    <row r="80" spans="1:11" ht="13.5" thickBot="1">
      <c r="A80" s="126"/>
      <c r="B80" s="130"/>
      <c r="C80" s="127"/>
      <c r="D80" s="127"/>
      <c r="E80" s="137"/>
      <c r="F80" s="127"/>
      <c r="G80" s="137"/>
      <c r="H80" s="131"/>
      <c r="I80" s="137"/>
      <c r="J80" s="99"/>
      <c r="K80" s="139"/>
    </row>
    <row r="81" spans="1:11" s="115" customFormat="1" ht="15.75">
      <c r="A81" s="39"/>
      <c r="B81" s="40"/>
      <c r="C81" s="82"/>
      <c r="D81" s="82"/>
      <c r="E81" s="52" t="s">
        <v>21</v>
      </c>
      <c r="F81" s="104"/>
      <c r="G81" s="105"/>
      <c r="H81" s="105"/>
      <c r="I81" s="105"/>
      <c r="J81" s="105"/>
      <c r="K81" s="66">
        <f>SUM(K3:K78)</f>
        <v>0</v>
      </c>
    </row>
    <row r="82" spans="1:11" s="115" customFormat="1" ht="15">
      <c r="A82" s="39"/>
      <c r="B82" s="40"/>
      <c r="C82" s="82"/>
      <c r="D82" s="82"/>
      <c r="E82" s="276" t="s">
        <v>294</v>
      </c>
      <c r="F82" s="106"/>
      <c r="G82" s="107"/>
      <c r="H82" s="107"/>
      <c r="I82" s="107"/>
      <c r="J82" s="107"/>
      <c r="K82" s="65">
        <f>K81*0.4</f>
        <v>0</v>
      </c>
    </row>
    <row r="83" spans="1:11" s="115" customFormat="1" ht="18.75" thickBot="1">
      <c r="A83" s="39"/>
      <c r="B83" s="40"/>
      <c r="C83" s="82"/>
      <c r="D83" s="82"/>
      <c r="E83" s="55" t="s">
        <v>29</v>
      </c>
      <c r="F83" s="108"/>
      <c r="G83" s="109"/>
      <c r="H83" s="109"/>
      <c r="I83" s="109"/>
      <c r="J83" s="109"/>
      <c r="K83" s="64">
        <f>SUM(K81:K82)</f>
        <v>0</v>
      </c>
    </row>
    <row r="84" spans="1:11" s="115" customFormat="1" ht="13.5" thickBot="1">
      <c r="A84" s="49"/>
      <c r="B84" s="62"/>
      <c r="C84" s="110"/>
      <c r="D84" s="110"/>
      <c r="E84" s="111"/>
      <c r="F84" s="110"/>
      <c r="G84" s="112"/>
      <c r="H84" s="142"/>
      <c r="I84" s="112"/>
      <c r="J84" s="113">
        <f aca="true" t="shared" si="2" ref="J84:J100">I84+H84</f>
        <v>0</v>
      </c>
      <c r="K84" s="114"/>
    </row>
    <row r="85" spans="2:11" ht="12.75">
      <c r="B85" s="138"/>
      <c r="G85" s="129"/>
      <c r="H85" s="143"/>
      <c r="I85" s="129"/>
      <c r="J85" s="99">
        <f t="shared" si="2"/>
        <v>0</v>
      </c>
      <c r="K85" s="129"/>
    </row>
    <row r="86" spans="2:11" ht="12.75">
      <c r="B86" s="138"/>
      <c r="G86" s="129"/>
      <c r="H86" s="143"/>
      <c r="I86" s="129"/>
      <c r="J86" s="99">
        <f t="shared" si="2"/>
        <v>0</v>
      </c>
      <c r="K86" s="129"/>
    </row>
    <row r="87" spans="2:11" ht="12.75">
      <c r="B87" s="138"/>
      <c r="G87" s="129"/>
      <c r="H87" s="143"/>
      <c r="I87" s="129"/>
      <c r="J87" s="99">
        <f t="shared" si="2"/>
        <v>0</v>
      </c>
      <c r="K87" s="129"/>
    </row>
    <row r="88" spans="1:10" s="136" customFormat="1" ht="12.75">
      <c r="A88" s="125"/>
      <c r="B88" s="125"/>
      <c r="C88" s="132"/>
      <c r="D88" s="132"/>
      <c r="E88" s="135"/>
      <c r="F88" s="132"/>
      <c r="J88" s="99">
        <f t="shared" si="2"/>
        <v>0</v>
      </c>
    </row>
    <row r="89" spans="1:10" s="136" customFormat="1" ht="12.75">
      <c r="A89" s="125"/>
      <c r="B89" s="125"/>
      <c r="C89" s="132"/>
      <c r="D89" s="132"/>
      <c r="E89" s="135"/>
      <c r="F89" s="132"/>
      <c r="J89" s="99">
        <f t="shared" si="2"/>
        <v>0</v>
      </c>
    </row>
    <row r="90" spans="1:10" s="136" customFormat="1" ht="12.75">
      <c r="A90" s="125"/>
      <c r="B90" s="125"/>
      <c r="C90" s="132"/>
      <c r="D90" s="132"/>
      <c r="E90" s="135"/>
      <c r="F90" s="132"/>
      <c r="J90" s="99">
        <f t="shared" si="2"/>
        <v>0</v>
      </c>
    </row>
    <row r="91" spans="1:10" s="136" customFormat="1" ht="12.75">
      <c r="A91" s="125"/>
      <c r="B91" s="125"/>
      <c r="C91" s="132"/>
      <c r="D91" s="132"/>
      <c r="E91" s="135"/>
      <c r="F91" s="132"/>
      <c r="J91" s="99">
        <f t="shared" si="2"/>
        <v>0</v>
      </c>
    </row>
    <row r="92" spans="1:10" s="136" customFormat="1" ht="12.75">
      <c r="A92" s="125"/>
      <c r="B92" s="125"/>
      <c r="C92" s="132"/>
      <c r="D92" s="132"/>
      <c r="E92" s="135"/>
      <c r="F92" s="132"/>
      <c r="J92" s="99">
        <f t="shared" si="2"/>
        <v>0</v>
      </c>
    </row>
    <row r="93" spans="1:10" s="136" customFormat="1" ht="12.75">
      <c r="A93" s="125"/>
      <c r="B93" s="125"/>
      <c r="C93" s="132"/>
      <c r="D93" s="132"/>
      <c r="E93" s="135"/>
      <c r="F93" s="132"/>
      <c r="J93" s="99">
        <f t="shared" si="2"/>
        <v>0</v>
      </c>
    </row>
    <row r="94" spans="1:10" s="136" customFormat="1" ht="12.75">
      <c r="A94" s="125"/>
      <c r="B94" s="125"/>
      <c r="C94" s="132"/>
      <c r="D94" s="132"/>
      <c r="E94" s="135"/>
      <c r="F94" s="132"/>
      <c r="J94" s="99">
        <f t="shared" si="2"/>
        <v>0</v>
      </c>
    </row>
    <row r="95" spans="1:10" s="136" customFormat="1" ht="12.75">
      <c r="A95" s="125"/>
      <c r="B95" s="125"/>
      <c r="C95" s="132"/>
      <c r="D95" s="132"/>
      <c r="E95" s="135"/>
      <c r="F95" s="132"/>
      <c r="J95" s="99">
        <f t="shared" si="2"/>
        <v>0</v>
      </c>
    </row>
    <row r="96" spans="1:10" s="136" customFormat="1" ht="12.75">
      <c r="A96" s="125"/>
      <c r="B96" s="125"/>
      <c r="C96" s="132"/>
      <c r="D96" s="132"/>
      <c r="E96" s="135"/>
      <c r="F96" s="132"/>
      <c r="J96" s="99">
        <f t="shared" si="2"/>
        <v>0</v>
      </c>
    </row>
    <row r="97" spans="1:10" s="136" customFormat="1" ht="12.75">
      <c r="A97" s="125"/>
      <c r="B97" s="125"/>
      <c r="C97" s="132"/>
      <c r="D97" s="132"/>
      <c r="E97" s="135"/>
      <c r="F97" s="132"/>
      <c r="J97" s="99">
        <f t="shared" si="2"/>
        <v>0</v>
      </c>
    </row>
    <row r="98" spans="1:10" s="136" customFormat="1" ht="12.75">
      <c r="A98" s="125"/>
      <c r="B98" s="125"/>
      <c r="C98" s="132"/>
      <c r="D98" s="132"/>
      <c r="E98" s="135"/>
      <c r="F98" s="132"/>
      <c r="J98" s="99">
        <f t="shared" si="2"/>
        <v>0</v>
      </c>
    </row>
    <row r="99" spans="1:10" s="136" customFormat="1" ht="12.75">
      <c r="A99" s="125"/>
      <c r="B99" s="125"/>
      <c r="C99" s="132"/>
      <c r="D99" s="132"/>
      <c r="E99" s="135"/>
      <c r="F99" s="132"/>
      <c r="J99" s="99">
        <f t="shared" si="2"/>
        <v>0</v>
      </c>
    </row>
    <row r="100" spans="1:10" s="136" customFormat="1" ht="12.75">
      <c r="A100" s="125"/>
      <c r="B100" s="125"/>
      <c r="C100" s="132"/>
      <c r="D100" s="132"/>
      <c r="E100" s="135"/>
      <c r="F100" s="132"/>
      <c r="J100" s="99">
        <f t="shared" si="2"/>
        <v>0</v>
      </c>
    </row>
  </sheetData>
  <sheetProtection/>
  <printOptions gridLines="1" horizontalCentered="1"/>
  <pageMargins left="0.4330708661417323" right="0.4330708661417323" top="1.1811023622047245" bottom="0.7086614173228347" header="0.6299212598425197" footer="0.3937007874015748"/>
  <pageSetup fitToHeight="0" fitToWidth="1" horizontalDpi="300" verticalDpi="300" orientation="landscape" paperSize="9" scale="84" r:id="rId1"/>
  <headerFooter alignWithMargins="0">
    <oddHeader>&amp;L&amp;11SECRETARIA DO MEIO AMBIENTE
FUNDAÇÃO FLORESTAL&amp;C&amp;11Parque Estadual Turístico do Alto Ribeira
Núcleo Santana
Reforma Casa de Técnicos&amp;R&amp;11Planilha Orçamentária
Boletim CPOS 160 - Junho/2013</oddHeader>
    <oddFooter>&amp;Rpágina &amp;P / &amp;N</oddFooter>
  </headerFooter>
  <ignoredErrors>
    <ignoredError sqref="G32" formulaRange="1"/>
  </ignoredErrors>
</worksheet>
</file>

<file path=xl/worksheets/sheet15.xml><?xml version="1.0" encoding="utf-8"?>
<worksheet xmlns="http://schemas.openxmlformats.org/spreadsheetml/2006/main" xmlns:r="http://schemas.openxmlformats.org/officeDocument/2006/relationships">
  <sheetPr codeName="Plan22"/>
  <dimension ref="A1:L24"/>
  <sheetViews>
    <sheetView showGridLines="0" showZeros="0" view="pageBreakPreview" zoomScaleSheetLayoutView="100" zoomScalePageLayoutView="70" workbookViewId="0" topLeftCell="A19">
      <selection activeCell="M29" sqref="M29"/>
    </sheetView>
  </sheetViews>
  <sheetFormatPr defaultColWidth="9.7109375" defaultRowHeight="12.75"/>
  <cols>
    <col min="1" max="1" width="4.7109375" style="0" customWidth="1"/>
    <col min="2" max="2" width="54.28125" style="30" customWidth="1"/>
    <col min="3" max="10" width="7.57421875" style="1" customWidth="1"/>
    <col min="11" max="11" width="21.421875" style="13" customWidth="1"/>
    <col min="12" max="12" width="11.421875" style="2" customWidth="1"/>
  </cols>
  <sheetData>
    <row r="1" spans="1:12" s="6" customFormat="1" ht="19.5" customHeight="1" thickBot="1">
      <c r="A1" s="364"/>
      <c r="B1" s="22" t="s">
        <v>53</v>
      </c>
      <c r="C1" s="366" t="s">
        <v>22</v>
      </c>
      <c r="D1" s="367"/>
      <c r="E1" s="367"/>
      <c r="F1" s="368"/>
      <c r="G1" s="366" t="s">
        <v>23</v>
      </c>
      <c r="H1" s="367"/>
      <c r="I1" s="367"/>
      <c r="J1" s="368"/>
      <c r="K1" s="148" t="s">
        <v>26</v>
      </c>
      <c r="L1" s="12"/>
    </row>
    <row r="2" spans="1:12" s="3" customFormat="1" ht="19.5" customHeight="1" thickBot="1">
      <c r="A2" s="365"/>
      <c r="B2" s="24" t="s">
        <v>54</v>
      </c>
      <c r="C2" s="14"/>
      <c r="D2" s="15"/>
      <c r="E2" s="15"/>
      <c r="F2" s="16"/>
      <c r="G2" s="17"/>
      <c r="H2" s="15"/>
      <c r="I2" s="15"/>
      <c r="J2" s="16"/>
      <c r="K2" s="117" t="s">
        <v>478</v>
      </c>
      <c r="L2" s="4"/>
    </row>
    <row r="3" spans="1:12" s="9" customFormat="1" ht="20.25" customHeight="1">
      <c r="A3" s="358">
        <v>1</v>
      </c>
      <c r="B3" s="360" t="s">
        <v>346</v>
      </c>
      <c r="C3" s="26"/>
      <c r="D3" s="70"/>
      <c r="E3" s="145"/>
      <c r="F3" s="145"/>
      <c r="G3" s="26"/>
      <c r="H3" s="70"/>
      <c r="I3" s="70"/>
      <c r="J3" s="76"/>
      <c r="K3" s="362">
        <v>7.38</v>
      </c>
      <c r="L3" s="8"/>
    </row>
    <row r="4" spans="1:12" s="9" customFormat="1" ht="16.5" customHeight="1" thickBot="1">
      <c r="A4" s="359"/>
      <c r="B4" s="371"/>
      <c r="C4" s="71"/>
      <c r="D4" s="72"/>
      <c r="E4" s="72"/>
      <c r="F4" s="73"/>
      <c r="G4" s="71"/>
      <c r="H4" s="72"/>
      <c r="I4" s="72"/>
      <c r="J4" s="73"/>
      <c r="K4" s="363"/>
      <c r="L4" s="8"/>
    </row>
    <row r="5" spans="1:12" s="9" customFormat="1" ht="20.25" customHeight="1">
      <c r="A5" s="358">
        <v>2</v>
      </c>
      <c r="B5" s="360" t="s">
        <v>226</v>
      </c>
      <c r="C5" s="68"/>
      <c r="D5" s="145"/>
      <c r="E5" s="69"/>
      <c r="F5" s="76"/>
      <c r="G5" s="26"/>
      <c r="H5" s="70"/>
      <c r="I5" s="70"/>
      <c r="J5" s="76"/>
      <c r="K5" s="362">
        <v>17.43</v>
      </c>
      <c r="L5" s="8"/>
    </row>
    <row r="6" spans="1:12" s="9" customFormat="1" ht="16.5" customHeight="1" thickBot="1">
      <c r="A6" s="359"/>
      <c r="B6" s="371"/>
      <c r="C6" s="71"/>
      <c r="D6" s="72"/>
      <c r="E6" s="72"/>
      <c r="F6" s="73"/>
      <c r="G6" s="71"/>
      <c r="H6" s="72"/>
      <c r="I6" s="72"/>
      <c r="J6" s="73"/>
      <c r="K6" s="363"/>
      <c r="L6" s="8"/>
    </row>
    <row r="7" spans="1:12" s="9" customFormat="1" ht="15.75" customHeight="1">
      <c r="A7" s="358">
        <v>3</v>
      </c>
      <c r="B7" s="360" t="s">
        <v>347</v>
      </c>
      <c r="C7" s="26"/>
      <c r="D7" s="70"/>
      <c r="E7" s="70"/>
      <c r="F7" s="145"/>
      <c r="G7" s="26"/>
      <c r="H7" s="70"/>
      <c r="I7" s="70"/>
      <c r="J7" s="76"/>
      <c r="K7" s="362">
        <v>10.31</v>
      </c>
      <c r="L7" s="8"/>
    </row>
    <row r="8" spans="1:12" s="9" customFormat="1" ht="16.5" customHeight="1" thickBot="1">
      <c r="A8" s="359"/>
      <c r="B8" s="361"/>
      <c r="C8" s="71"/>
      <c r="D8" s="75"/>
      <c r="E8" s="75"/>
      <c r="F8" s="146"/>
      <c r="G8" s="147"/>
      <c r="H8" s="75"/>
      <c r="I8" s="75"/>
      <c r="J8" s="146"/>
      <c r="K8" s="363"/>
      <c r="L8" s="8"/>
    </row>
    <row r="9" spans="1:12" s="9" customFormat="1" ht="15.75" customHeight="1">
      <c r="A9" s="358">
        <v>4</v>
      </c>
      <c r="B9" s="360" t="s">
        <v>345</v>
      </c>
      <c r="C9" s="26"/>
      <c r="D9" s="70"/>
      <c r="E9" s="70"/>
      <c r="F9" s="145"/>
      <c r="G9" s="145"/>
      <c r="H9" s="145"/>
      <c r="I9" s="145"/>
      <c r="J9" s="76"/>
      <c r="K9" s="362">
        <v>40.2</v>
      </c>
      <c r="L9" s="8"/>
    </row>
    <row r="10" spans="1:12" s="9" customFormat="1" ht="16.5" customHeight="1" thickBot="1">
      <c r="A10" s="359"/>
      <c r="B10" s="361"/>
      <c r="C10" s="71"/>
      <c r="D10" s="75"/>
      <c r="E10" s="75"/>
      <c r="F10" s="146"/>
      <c r="G10" s="147"/>
      <c r="H10" s="75"/>
      <c r="I10" s="75"/>
      <c r="J10" s="146"/>
      <c r="K10" s="363"/>
      <c r="L10" s="8"/>
    </row>
    <row r="11" spans="1:12" s="9" customFormat="1" ht="15.75" customHeight="1">
      <c r="A11" s="358">
        <v>5</v>
      </c>
      <c r="B11" s="194" t="s">
        <v>416</v>
      </c>
      <c r="C11" s="26"/>
      <c r="D11" s="70"/>
      <c r="E11" s="70"/>
      <c r="F11" s="76"/>
      <c r="G11" s="70"/>
      <c r="H11" s="145"/>
      <c r="I11" s="70"/>
      <c r="J11" s="76"/>
      <c r="K11" s="362">
        <v>5.23</v>
      </c>
      <c r="L11" s="8"/>
    </row>
    <row r="12" spans="1:12" s="9" customFormat="1" ht="16.5" customHeight="1" thickBot="1">
      <c r="A12" s="359"/>
      <c r="B12" s="195"/>
      <c r="C12" s="71"/>
      <c r="D12" s="75"/>
      <c r="E12" s="75"/>
      <c r="F12" s="146"/>
      <c r="G12" s="147"/>
      <c r="H12" s="75"/>
      <c r="I12" s="75"/>
      <c r="J12" s="146"/>
      <c r="K12" s="363"/>
      <c r="L12" s="8"/>
    </row>
    <row r="13" spans="1:12" s="9" customFormat="1" ht="16.5" customHeight="1">
      <c r="A13" s="358">
        <v>6</v>
      </c>
      <c r="B13" s="194" t="s">
        <v>466</v>
      </c>
      <c r="C13" s="26"/>
      <c r="D13" s="70"/>
      <c r="E13" s="70"/>
      <c r="F13" s="76"/>
      <c r="G13" s="70"/>
      <c r="H13" s="70"/>
      <c r="I13" s="145"/>
      <c r="J13" s="76"/>
      <c r="K13" s="362">
        <v>7.13</v>
      </c>
      <c r="L13" s="8"/>
    </row>
    <row r="14" spans="1:12" s="9" customFormat="1" ht="16.5" customHeight="1" thickBot="1">
      <c r="A14" s="359"/>
      <c r="B14" s="195"/>
      <c r="C14" s="71"/>
      <c r="D14" s="75"/>
      <c r="E14" s="75"/>
      <c r="F14" s="146"/>
      <c r="G14" s="147"/>
      <c r="H14" s="75"/>
      <c r="I14" s="75"/>
      <c r="J14" s="146"/>
      <c r="K14" s="363"/>
      <c r="L14" s="8"/>
    </row>
    <row r="15" spans="1:12" s="9" customFormat="1" ht="16.5" customHeight="1">
      <c r="A15" s="358">
        <v>7</v>
      </c>
      <c r="B15" s="194" t="s">
        <v>467</v>
      </c>
      <c r="C15" s="26"/>
      <c r="D15" s="70"/>
      <c r="E15" s="70"/>
      <c r="F15" s="76"/>
      <c r="G15" s="70"/>
      <c r="H15" s="70"/>
      <c r="I15" s="145"/>
      <c r="J15" s="76"/>
      <c r="K15" s="362">
        <v>2.75</v>
      </c>
      <c r="L15" s="8"/>
    </row>
    <row r="16" spans="1:12" s="9" customFormat="1" ht="16.5" customHeight="1" thickBot="1">
      <c r="A16" s="359"/>
      <c r="B16" s="195"/>
      <c r="C16" s="71"/>
      <c r="D16" s="75"/>
      <c r="E16" s="75"/>
      <c r="F16" s="146"/>
      <c r="G16" s="147"/>
      <c r="H16" s="75"/>
      <c r="I16" s="75"/>
      <c r="J16" s="146"/>
      <c r="K16" s="363"/>
      <c r="L16" s="8"/>
    </row>
    <row r="17" spans="1:12" s="9" customFormat="1" ht="16.5" customHeight="1">
      <c r="A17" s="358">
        <v>8</v>
      </c>
      <c r="B17" s="194" t="s">
        <v>348</v>
      </c>
      <c r="C17" s="26"/>
      <c r="D17" s="70"/>
      <c r="E17" s="70"/>
      <c r="F17" s="76"/>
      <c r="G17" s="26"/>
      <c r="H17" s="70"/>
      <c r="I17" s="70"/>
      <c r="J17" s="144"/>
      <c r="K17" s="362">
        <v>2.33</v>
      </c>
      <c r="L17" s="8"/>
    </row>
    <row r="18" spans="1:12" s="9" customFormat="1" ht="16.5" customHeight="1" thickBot="1">
      <c r="A18" s="359"/>
      <c r="B18" s="195"/>
      <c r="C18" s="71"/>
      <c r="D18" s="75"/>
      <c r="E18" s="75"/>
      <c r="F18" s="146"/>
      <c r="G18" s="71"/>
      <c r="H18" s="75"/>
      <c r="I18" s="75"/>
      <c r="J18" s="146"/>
      <c r="K18" s="363"/>
      <c r="L18" s="8"/>
    </row>
    <row r="19" spans="1:12" s="9" customFormat="1" ht="16.5" customHeight="1">
      <c r="A19" s="358">
        <v>9</v>
      </c>
      <c r="B19" s="360" t="s">
        <v>324</v>
      </c>
      <c r="C19" s="26"/>
      <c r="D19" s="70"/>
      <c r="E19" s="70"/>
      <c r="F19" s="76"/>
      <c r="G19" s="26"/>
      <c r="H19" s="70"/>
      <c r="I19" s="70"/>
      <c r="J19" s="144"/>
      <c r="K19" s="362">
        <v>7.24</v>
      </c>
      <c r="L19" s="8"/>
    </row>
    <row r="20" spans="1:12" s="9" customFormat="1" ht="16.5" customHeight="1" thickBot="1">
      <c r="A20" s="359"/>
      <c r="B20" s="361"/>
      <c r="C20" s="71"/>
      <c r="D20" s="75"/>
      <c r="E20" s="75"/>
      <c r="F20" s="146"/>
      <c r="G20" s="71"/>
      <c r="H20" s="75"/>
      <c r="I20" s="75"/>
      <c r="J20" s="146"/>
      <c r="K20" s="363"/>
      <c r="L20" s="8"/>
    </row>
    <row r="21" spans="1:12" s="9" customFormat="1" ht="20.25">
      <c r="A21" s="149"/>
      <c r="B21" s="77"/>
      <c r="C21" s="18"/>
      <c r="D21" s="18"/>
      <c r="E21" s="18"/>
      <c r="F21" s="18"/>
      <c r="G21" s="18"/>
      <c r="H21" s="18"/>
      <c r="I21" s="18"/>
      <c r="J21" s="189" t="s">
        <v>21</v>
      </c>
      <c r="K21" s="154">
        <f>SUM(K3:K20)</f>
        <v>99.99999999999999</v>
      </c>
      <c r="L21" s="8"/>
    </row>
    <row r="22" spans="1:12" s="11" customFormat="1" ht="20.25" customHeight="1">
      <c r="A22" s="150"/>
      <c r="B22" s="78"/>
      <c r="C22" s="19"/>
      <c r="D22" s="19"/>
      <c r="E22" s="19"/>
      <c r="F22" s="19"/>
      <c r="G22" s="19"/>
      <c r="H22" s="19"/>
      <c r="I22" s="19"/>
      <c r="J22" s="277" t="s">
        <v>294</v>
      </c>
      <c r="K22" s="27"/>
      <c r="L22" s="10"/>
    </row>
    <row r="23" spans="1:12" s="11" customFormat="1" ht="24" thickBot="1">
      <c r="A23" s="151"/>
      <c r="B23" s="79"/>
      <c r="C23" s="80"/>
      <c r="D23" s="80"/>
      <c r="E23" s="80"/>
      <c r="F23" s="80"/>
      <c r="G23" s="80"/>
      <c r="H23" s="80"/>
      <c r="I23" s="80"/>
      <c r="J23" s="190" t="s">
        <v>29</v>
      </c>
      <c r="K23" s="87"/>
      <c r="L23" s="10"/>
    </row>
    <row r="24" spans="2:12" s="11" customFormat="1" ht="15">
      <c r="B24" s="28"/>
      <c r="C24" s="20"/>
      <c r="D24" s="20"/>
      <c r="E24" s="20"/>
      <c r="F24" s="20"/>
      <c r="G24" s="20"/>
      <c r="H24" s="20"/>
      <c r="I24" s="20"/>
      <c r="J24" s="20"/>
      <c r="K24" s="29"/>
      <c r="L24" s="10"/>
    </row>
  </sheetData>
  <sheetProtection/>
  <mergeCells count="26">
    <mergeCell ref="A13:A14"/>
    <mergeCell ref="K13:K14"/>
    <mergeCell ref="A15:A16"/>
    <mergeCell ref="K15:K16"/>
    <mergeCell ref="A1:A2"/>
    <mergeCell ref="C1:F1"/>
    <mergeCell ref="G1:J1"/>
    <mergeCell ref="A3:A4"/>
    <mergeCell ref="B3:B4"/>
    <mergeCell ref="K3:K4"/>
    <mergeCell ref="A5:A6"/>
    <mergeCell ref="B5:B6"/>
    <mergeCell ref="K5:K6"/>
    <mergeCell ref="A7:A8"/>
    <mergeCell ref="B7:B8"/>
    <mergeCell ref="K7:K8"/>
    <mergeCell ref="A9:A10"/>
    <mergeCell ref="B9:B10"/>
    <mergeCell ref="K9:K10"/>
    <mergeCell ref="A19:A20"/>
    <mergeCell ref="B19:B20"/>
    <mergeCell ref="K19:K20"/>
    <mergeCell ref="A11:A12"/>
    <mergeCell ref="K11:K12"/>
    <mergeCell ref="A17:A18"/>
    <mergeCell ref="K17:K18"/>
  </mergeCells>
  <printOptions horizontalCentered="1"/>
  <pageMargins left="0.31496062992125984" right="0.4330708661417323" top="1.535433070866142" bottom="0.4330708661417323" header="0.7086614173228347" footer="0"/>
  <pageSetup fitToHeight="0" horizontalDpi="300" verticalDpi="300" orientation="landscape" paperSize="9" scale="95" r:id="rId1"/>
  <headerFooter alignWithMargins="0">
    <oddHeader>&amp;L&amp;11SECRETARIA DO MEIO AMBIENTE
FUNDAÇÃO FLORESTAL&amp;C&amp;11PARQUE ESTADUAL TURÍSTICO DO ALTO RIBEIRA
Núcleo Santana 
Reforma Casa da Recepção&amp;R&amp;11Cronograma Físico e Financeiro
Boletim CPOS 160 - Junho/2013</oddHeader>
    <oddFooter>&amp;Rpágina &amp;P /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Plan14">
    <pageSetUpPr fitToPage="1"/>
  </sheetPr>
  <dimension ref="A1:M95"/>
  <sheetViews>
    <sheetView showZeros="0" view="pageBreakPreview" zoomScaleSheetLayoutView="100" zoomScalePageLayoutView="90" workbookViewId="0" topLeftCell="A67">
      <selection activeCell="L78" sqref="L78"/>
    </sheetView>
  </sheetViews>
  <sheetFormatPr defaultColWidth="9.140625" defaultRowHeight="12.75"/>
  <cols>
    <col min="1" max="1" width="5.7109375" style="125" customWidth="1"/>
    <col min="2" max="2" width="8.7109375" style="125" customWidth="1"/>
    <col min="3" max="4" width="10.28125" style="132" customWidth="1"/>
    <col min="5" max="5" width="63.7109375" style="135" customWidth="1"/>
    <col min="6" max="6" width="6.7109375" style="132" customWidth="1"/>
    <col min="7" max="7" width="10.7109375" style="136" customWidth="1"/>
    <col min="8" max="10" width="11.7109375" style="136" customWidth="1"/>
    <col min="11" max="11" width="15.57421875" style="136" customWidth="1"/>
    <col min="12" max="16384" width="9.140625" style="129" customWidth="1"/>
  </cols>
  <sheetData>
    <row r="1" spans="1:11" s="21" customFormat="1" ht="26.25" thickBot="1">
      <c r="A1" s="34" t="s">
        <v>0</v>
      </c>
      <c r="B1" s="35" t="s">
        <v>1</v>
      </c>
      <c r="C1" s="35" t="s">
        <v>145</v>
      </c>
      <c r="D1" s="35"/>
      <c r="E1" s="36" t="s">
        <v>35</v>
      </c>
      <c r="F1" s="35" t="s">
        <v>2</v>
      </c>
      <c r="G1" s="37" t="s">
        <v>3</v>
      </c>
      <c r="H1" s="37" t="s">
        <v>14</v>
      </c>
      <c r="I1" s="37" t="s">
        <v>15</v>
      </c>
      <c r="J1" s="37" t="s">
        <v>36</v>
      </c>
      <c r="K1" s="38" t="s">
        <v>27</v>
      </c>
    </row>
    <row r="2" spans="1:11" s="115" customFormat="1" ht="13.5" customHeight="1">
      <c r="A2" s="39"/>
      <c r="B2" s="40"/>
      <c r="C2" s="82"/>
      <c r="D2" s="82"/>
      <c r="E2" s="83"/>
      <c r="F2" s="82"/>
      <c r="G2" s="85"/>
      <c r="H2" s="85"/>
      <c r="I2" s="85"/>
      <c r="J2" s="85"/>
      <c r="K2" s="86"/>
    </row>
    <row r="3" spans="1:11" s="115" customFormat="1" ht="12.75">
      <c r="A3" s="39">
        <v>1</v>
      </c>
      <c r="B3" s="40"/>
      <c r="C3" s="82"/>
      <c r="D3" s="82"/>
      <c r="E3" s="45" t="s">
        <v>58</v>
      </c>
      <c r="F3" s="82"/>
      <c r="G3" s="85"/>
      <c r="H3" s="85"/>
      <c r="I3" s="85"/>
      <c r="J3" s="85"/>
      <c r="K3" s="86">
        <f aca="true" t="shared" si="0" ref="K3:K28">J3*G3</f>
        <v>0</v>
      </c>
    </row>
    <row r="4" spans="1:11" s="141" customFormat="1" ht="38.25">
      <c r="A4" s="39"/>
      <c r="B4" s="82" t="s">
        <v>4</v>
      </c>
      <c r="C4" s="82" t="s">
        <v>61</v>
      </c>
      <c r="D4" s="82"/>
      <c r="E4" s="83" t="s">
        <v>151</v>
      </c>
      <c r="F4" s="82" t="s">
        <v>5</v>
      </c>
      <c r="G4" s="85">
        <v>16</v>
      </c>
      <c r="H4" s="193"/>
      <c r="I4" s="193"/>
      <c r="J4" s="85"/>
      <c r="K4" s="86">
        <f t="shared" si="0"/>
        <v>0</v>
      </c>
    </row>
    <row r="5" spans="1:11" s="141" customFormat="1" ht="51">
      <c r="A5" s="39"/>
      <c r="B5" s="82" t="s">
        <v>20</v>
      </c>
      <c r="C5" s="82" t="s">
        <v>61</v>
      </c>
      <c r="D5" s="82"/>
      <c r="E5" s="84" t="s">
        <v>59</v>
      </c>
      <c r="F5" s="82" t="s">
        <v>5</v>
      </c>
      <c r="G5" s="85">
        <v>10.5</v>
      </c>
      <c r="H5" s="193"/>
      <c r="I5" s="193"/>
      <c r="J5" s="85"/>
      <c r="K5" s="86">
        <f t="shared" si="0"/>
        <v>0</v>
      </c>
    </row>
    <row r="6" spans="1:11" s="115" customFormat="1" ht="12.75">
      <c r="A6" s="39"/>
      <c r="B6" s="82"/>
      <c r="C6" s="82"/>
      <c r="D6" s="82"/>
      <c r="E6" s="44"/>
      <c r="F6" s="82"/>
      <c r="G6" s="85"/>
      <c r="H6" s="85"/>
      <c r="I6" s="85"/>
      <c r="J6" s="85"/>
      <c r="K6" s="86">
        <f t="shared" si="0"/>
        <v>0</v>
      </c>
    </row>
    <row r="7" spans="1:11" s="115" customFormat="1" ht="12.75">
      <c r="A7" s="39"/>
      <c r="B7" s="82"/>
      <c r="C7" s="82"/>
      <c r="D7" s="82"/>
      <c r="E7" s="44"/>
      <c r="F7" s="82"/>
      <c r="G7" s="85"/>
      <c r="H7" s="85"/>
      <c r="I7" s="85"/>
      <c r="J7" s="85"/>
      <c r="K7" s="86"/>
    </row>
    <row r="8" spans="1:11" s="115" customFormat="1" ht="12.75">
      <c r="A8" s="39">
        <v>2</v>
      </c>
      <c r="B8" s="82"/>
      <c r="C8" s="82"/>
      <c r="D8" s="82"/>
      <c r="E8" s="45" t="s">
        <v>60</v>
      </c>
      <c r="F8" s="82"/>
      <c r="G8" s="85"/>
      <c r="H8" s="85"/>
      <c r="I8" s="85"/>
      <c r="J8" s="85"/>
      <c r="K8" s="86">
        <f t="shared" si="0"/>
        <v>0</v>
      </c>
    </row>
    <row r="9" spans="1:11" s="115" customFormat="1" ht="12.75">
      <c r="A9" s="39"/>
      <c r="B9" s="82"/>
      <c r="C9" s="82"/>
      <c r="D9" s="82"/>
      <c r="E9" s="45"/>
      <c r="F9" s="82"/>
      <c r="G9" s="85"/>
      <c r="H9" s="85"/>
      <c r="I9" s="85"/>
      <c r="J9" s="85"/>
      <c r="K9" s="86">
        <f t="shared" si="0"/>
        <v>0</v>
      </c>
    </row>
    <row r="10" spans="1:11" s="141" customFormat="1" ht="12.75">
      <c r="A10" s="39"/>
      <c r="B10" s="82" t="s">
        <v>16</v>
      </c>
      <c r="C10" s="82" t="s">
        <v>385</v>
      </c>
      <c r="D10" s="82" t="s">
        <v>373</v>
      </c>
      <c r="E10" s="84" t="s">
        <v>128</v>
      </c>
      <c r="F10" s="82" t="s">
        <v>5</v>
      </c>
      <c r="G10" s="85">
        <v>167</v>
      </c>
      <c r="H10" s="193"/>
      <c r="I10" s="193"/>
      <c r="J10" s="85"/>
      <c r="K10" s="86">
        <f t="shared" si="0"/>
        <v>0</v>
      </c>
    </row>
    <row r="11" spans="1:11" s="141" customFormat="1" ht="12.75">
      <c r="A11" s="39"/>
      <c r="B11" s="82" t="s">
        <v>17</v>
      </c>
      <c r="C11" s="91" t="s">
        <v>372</v>
      </c>
      <c r="D11" s="82" t="s">
        <v>373</v>
      </c>
      <c r="E11" s="84" t="s">
        <v>387</v>
      </c>
      <c r="F11" s="82" t="s">
        <v>5</v>
      </c>
      <c r="G11" s="85">
        <f>G10*0.2</f>
        <v>33.4</v>
      </c>
      <c r="H11" s="193"/>
      <c r="I11" s="193"/>
      <c r="J11" s="85"/>
      <c r="K11" s="86">
        <f>J11*G11</f>
        <v>0</v>
      </c>
    </row>
    <row r="12" spans="1:11" s="141" customFormat="1" ht="12.75">
      <c r="A12" s="39"/>
      <c r="B12" s="82" t="s">
        <v>18</v>
      </c>
      <c r="C12" s="82" t="s">
        <v>344</v>
      </c>
      <c r="D12" s="82"/>
      <c r="E12" s="83" t="s">
        <v>477</v>
      </c>
      <c r="F12" s="82" t="s">
        <v>153</v>
      </c>
      <c r="G12" s="85">
        <v>1</v>
      </c>
      <c r="H12" s="85"/>
      <c r="I12" s="85"/>
      <c r="J12" s="85"/>
      <c r="K12" s="86">
        <f>J12*G12</f>
        <v>0</v>
      </c>
    </row>
    <row r="13" spans="1:11" s="115" customFormat="1" ht="33" customHeight="1">
      <c r="A13" s="39"/>
      <c r="B13" s="82" t="s">
        <v>39</v>
      </c>
      <c r="C13" s="94" t="s">
        <v>73</v>
      </c>
      <c r="D13" s="94"/>
      <c r="E13" s="45" t="s">
        <v>144</v>
      </c>
      <c r="F13" s="82" t="s">
        <v>5</v>
      </c>
      <c r="G13" s="85">
        <v>10</v>
      </c>
      <c r="H13" s="193"/>
      <c r="I13" s="193"/>
      <c r="J13" s="85"/>
      <c r="K13" s="86">
        <f t="shared" si="0"/>
        <v>0</v>
      </c>
    </row>
    <row r="14" spans="1:11" ht="12.75">
      <c r="A14" s="126"/>
      <c r="B14" s="127"/>
      <c r="C14" s="127"/>
      <c r="D14" s="127"/>
      <c r="E14" s="100"/>
      <c r="F14" s="127"/>
      <c r="G14" s="99"/>
      <c r="H14" s="99"/>
      <c r="I14" s="99"/>
      <c r="J14" s="85"/>
      <c r="K14" s="86">
        <f t="shared" si="0"/>
        <v>0</v>
      </c>
    </row>
    <row r="15" spans="1:11" ht="12.75">
      <c r="A15" s="126"/>
      <c r="B15" s="127"/>
      <c r="C15" s="127"/>
      <c r="D15" s="127"/>
      <c r="E15" s="100"/>
      <c r="F15" s="127"/>
      <c r="G15" s="99"/>
      <c r="H15" s="99"/>
      <c r="I15" s="99"/>
      <c r="J15" s="85"/>
      <c r="K15" s="86"/>
    </row>
    <row r="16" spans="1:11" s="115" customFormat="1" ht="12.75">
      <c r="A16" s="39">
        <v>3</v>
      </c>
      <c r="B16" s="82"/>
      <c r="C16" s="82"/>
      <c r="D16" s="82"/>
      <c r="E16" s="45" t="s">
        <v>74</v>
      </c>
      <c r="F16" s="82"/>
      <c r="G16" s="85"/>
      <c r="H16" s="85"/>
      <c r="I16" s="85"/>
      <c r="J16" s="85"/>
      <c r="K16" s="86">
        <f t="shared" si="0"/>
        <v>0</v>
      </c>
    </row>
    <row r="17" spans="1:11" s="115" customFormat="1" ht="12.75">
      <c r="A17" s="39"/>
      <c r="B17" s="82"/>
      <c r="C17" s="82"/>
      <c r="D17" s="82"/>
      <c r="E17" s="45"/>
      <c r="F17" s="82"/>
      <c r="G17" s="85"/>
      <c r="H17" s="85"/>
      <c r="I17" s="85"/>
      <c r="J17" s="85"/>
      <c r="K17" s="86">
        <f t="shared" si="0"/>
        <v>0</v>
      </c>
    </row>
    <row r="18" spans="1:11" s="141" customFormat="1" ht="25.5">
      <c r="A18" s="39"/>
      <c r="B18" s="82" t="s">
        <v>6</v>
      </c>
      <c r="C18" s="82" t="s">
        <v>129</v>
      </c>
      <c r="D18" s="82"/>
      <c r="E18" s="84" t="s">
        <v>130</v>
      </c>
      <c r="F18" s="82" t="s">
        <v>41</v>
      </c>
      <c r="G18" s="85">
        <v>2</v>
      </c>
      <c r="H18" s="193"/>
      <c r="I18" s="193"/>
      <c r="J18" s="85"/>
      <c r="K18" s="86">
        <f t="shared" si="0"/>
        <v>0</v>
      </c>
    </row>
    <row r="19" spans="1:11" s="141" customFormat="1" ht="25.5">
      <c r="A19" s="39"/>
      <c r="B19" s="82" t="s">
        <v>30</v>
      </c>
      <c r="C19" s="82" t="s">
        <v>131</v>
      </c>
      <c r="D19" s="82"/>
      <c r="E19" s="84" t="s">
        <v>132</v>
      </c>
      <c r="F19" s="82" t="s">
        <v>41</v>
      </c>
      <c r="G19" s="85">
        <v>3</v>
      </c>
      <c r="H19" s="193"/>
      <c r="I19" s="193"/>
      <c r="J19" s="85"/>
      <c r="K19" s="86">
        <f t="shared" si="0"/>
        <v>0</v>
      </c>
    </row>
    <row r="20" spans="1:11" s="141" customFormat="1" ht="13.5" customHeight="1">
      <c r="A20" s="39"/>
      <c r="B20" s="82" t="s">
        <v>32</v>
      </c>
      <c r="C20" s="120" t="s">
        <v>83</v>
      </c>
      <c r="D20" s="120"/>
      <c r="E20" s="121" t="s">
        <v>152</v>
      </c>
      <c r="F20" s="120" t="s">
        <v>10</v>
      </c>
      <c r="G20" s="85">
        <v>1</v>
      </c>
      <c r="H20" s="199"/>
      <c r="I20" s="198"/>
      <c r="J20" s="85"/>
      <c r="K20" s="86">
        <f>J20*G20</f>
        <v>0</v>
      </c>
    </row>
    <row r="21" spans="1:11" s="141" customFormat="1" ht="13.5" customHeight="1">
      <c r="A21" s="39"/>
      <c r="B21" s="82"/>
      <c r="C21" s="120"/>
      <c r="D21" s="120"/>
      <c r="E21" s="121"/>
      <c r="F21" s="120"/>
      <c r="G21" s="85"/>
      <c r="H21" s="199"/>
      <c r="I21" s="198"/>
      <c r="J21" s="85"/>
      <c r="K21" s="86"/>
    </row>
    <row r="22" spans="1:11" ht="13.5" customHeight="1">
      <c r="A22" s="126"/>
      <c r="B22" s="127"/>
      <c r="C22" s="127"/>
      <c r="D22" s="127"/>
      <c r="E22" s="100"/>
      <c r="F22" s="127"/>
      <c r="G22" s="98"/>
      <c r="H22" s="81"/>
      <c r="I22" s="101"/>
      <c r="J22" s="99"/>
      <c r="K22" s="128">
        <f t="shared" si="0"/>
        <v>0</v>
      </c>
    </row>
    <row r="23" spans="1:11" s="115" customFormat="1" ht="13.5" customHeight="1">
      <c r="A23" s="39">
        <v>4</v>
      </c>
      <c r="B23" s="82"/>
      <c r="C23" s="82"/>
      <c r="D23" s="82"/>
      <c r="E23" s="63" t="s">
        <v>77</v>
      </c>
      <c r="F23" s="82"/>
      <c r="G23" s="103"/>
      <c r="H23" s="81"/>
      <c r="I23" s="101"/>
      <c r="J23" s="85"/>
      <c r="K23" s="86">
        <f t="shared" si="0"/>
        <v>0</v>
      </c>
    </row>
    <row r="24" spans="1:11" ht="13.5" customHeight="1">
      <c r="A24" s="126"/>
      <c r="B24" s="127"/>
      <c r="C24" s="127"/>
      <c r="D24" s="127"/>
      <c r="E24" s="102"/>
      <c r="F24" s="127"/>
      <c r="G24" s="133"/>
      <c r="H24" s="131"/>
      <c r="I24" s="137"/>
      <c r="J24" s="99"/>
      <c r="K24" s="128"/>
    </row>
    <row r="25" spans="1:11" s="115" customFormat="1" ht="13.5" customHeight="1">
      <c r="A25" s="39"/>
      <c r="B25" s="82" t="s">
        <v>28</v>
      </c>
      <c r="C25" s="82"/>
      <c r="D25" s="82"/>
      <c r="E25" s="63" t="s">
        <v>48</v>
      </c>
      <c r="F25" s="82"/>
      <c r="G25" s="103"/>
      <c r="H25" s="81"/>
      <c r="I25" s="101"/>
      <c r="J25" s="85"/>
      <c r="K25" s="86"/>
    </row>
    <row r="26" spans="1:11" s="115" customFormat="1" ht="13.5" customHeight="1">
      <c r="A26" s="39"/>
      <c r="B26" s="82"/>
      <c r="C26" s="82"/>
      <c r="D26" s="82"/>
      <c r="E26" s="63"/>
      <c r="F26" s="82"/>
      <c r="G26" s="103"/>
      <c r="H26" s="81"/>
      <c r="I26" s="101"/>
      <c r="J26" s="85"/>
      <c r="K26" s="86"/>
    </row>
    <row r="27" spans="1:11" s="115" customFormat="1" ht="13.5" customHeight="1">
      <c r="A27" s="39"/>
      <c r="B27" s="82" t="s">
        <v>133</v>
      </c>
      <c r="C27" s="82" t="s">
        <v>123</v>
      </c>
      <c r="D27" s="82"/>
      <c r="E27" s="83" t="s">
        <v>124</v>
      </c>
      <c r="F27" s="82" t="s">
        <v>5</v>
      </c>
      <c r="G27" s="85">
        <v>30</v>
      </c>
      <c r="H27" s="198"/>
      <c r="I27" s="198"/>
      <c r="J27" s="85"/>
      <c r="K27" s="86">
        <f>J27*G27</f>
        <v>0</v>
      </c>
    </row>
    <row r="28" spans="1:11" s="115" customFormat="1" ht="13.5" customHeight="1">
      <c r="A28" s="39"/>
      <c r="B28" s="82" t="s">
        <v>134</v>
      </c>
      <c r="C28" s="82" t="s">
        <v>76</v>
      </c>
      <c r="D28" s="82"/>
      <c r="E28" s="83" t="s">
        <v>51</v>
      </c>
      <c r="F28" s="82" t="s">
        <v>5</v>
      </c>
      <c r="G28" s="85">
        <v>30</v>
      </c>
      <c r="H28" s="85"/>
      <c r="I28" s="85"/>
      <c r="J28" s="85"/>
      <c r="K28" s="86">
        <f t="shared" si="0"/>
        <v>0</v>
      </c>
    </row>
    <row r="29" spans="1:13" s="116" customFormat="1" ht="25.5" customHeight="1">
      <c r="A29" s="95"/>
      <c r="B29" s="82" t="s">
        <v>135</v>
      </c>
      <c r="C29" s="82" t="s">
        <v>390</v>
      </c>
      <c r="D29" s="82" t="s">
        <v>373</v>
      </c>
      <c r="E29" s="83" t="s">
        <v>52</v>
      </c>
      <c r="F29" s="82" t="s">
        <v>5</v>
      </c>
      <c r="G29" s="85">
        <v>30</v>
      </c>
      <c r="H29" s="197"/>
      <c r="I29" s="197"/>
      <c r="J29" s="85"/>
      <c r="K29" s="86">
        <f>J29*G29</f>
        <v>0</v>
      </c>
      <c r="M29" s="115"/>
    </row>
    <row r="30" spans="1:11" s="116" customFormat="1" ht="13.5" customHeight="1">
      <c r="A30" s="95"/>
      <c r="B30" s="82"/>
      <c r="C30" s="82"/>
      <c r="D30" s="82"/>
      <c r="E30" s="83"/>
      <c r="F30" s="82"/>
      <c r="G30" s="85"/>
      <c r="H30" s="157"/>
      <c r="I30" s="156"/>
      <c r="J30" s="85"/>
      <c r="K30" s="86"/>
    </row>
    <row r="31" spans="1:11" s="116" customFormat="1" ht="16.5" customHeight="1">
      <c r="A31" s="95"/>
      <c r="B31" s="82" t="s">
        <v>31</v>
      </c>
      <c r="C31" s="96"/>
      <c r="D31" s="96"/>
      <c r="E31" s="63" t="s">
        <v>147</v>
      </c>
      <c r="F31" s="82"/>
      <c r="G31" s="97"/>
      <c r="H31" s="157"/>
      <c r="I31" s="156"/>
      <c r="J31" s="85"/>
      <c r="K31" s="86">
        <f>J31*G31</f>
        <v>0</v>
      </c>
    </row>
    <row r="32" spans="1:11" s="116" customFormat="1" ht="13.5" customHeight="1">
      <c r="A32" s="95"/>
      <c r="B32" s="82"/>
      <c r="C32" s="96"/>
      <c r="D32" s="96"/>
      <c r="E32" s="101"/>
      <c r="F32" s="82"/>
      <c r="G32" s="97"/>
      <c r="H32" s="97"/>
      <c r="I32" s="97"/>
      <c r="J32" s="85"/>
      <c r="K32" s="86"/>
    </row>
    <row r="33" spans="1:11" s="116" customFormat="1" ht="25.5" customHeight="1">
      <c r="A33" s="95"/>
      <c r="B33" s="82" t="s">
        <v>136</v>
      </c>
      <c r="C33" s="82" t="s">
        <v>125</v>
      </c>
      <c r="D33" s="82"/>
      <c r="E33" s="83" t="s">
        <v>126</v>
      </c>
      <c r="F33" s="82" t="s">
        <v>5</v>
      </c>
      <c r="G33" s="85">
        <f>SUM(G34:G39)</f>
        <v>473</v>
      </c>
      <c r="H33" s="193"/>
      <c r="I33" s="193"/>
      <c r="J33" s="85"/>
      <c r="K33" s="86">
        <f aca="true" t="shared" si="1" ref="K33:K39">J33*G33</f>
        <v>0</v>
      </c>
    </row>
    <row r="34" spans="1:11" s="115" customFormat="1" ht="38.25" customHeight="1">
      <c r="A34" s="39"/>
      <c r="B34" s="82" t="s">
        <v>137</v>
      </c>
      <c r="C34" s="94" t="s">
        <v>68</v>
      </c>
      <c r="D34" s="94"/>
      <c r="E34" s="83" t="s">
        <v>149</v>
      </c>
      <c r="F34" s="82" t="s">
        <v>5</v>
      </c>
      <c r="G34" s="85">
        <v>85</v>
      </c>
      <c r="H34" s="193"/>
      <c r="I34" s="193"/>
      <c r="J34" s="85"/>
      <c r="K34" s="86">
        <f>J34*G34</f>
        <v>0</v>
      </c>
    </row>
    <row r="35" spans="1:11" s="116" customFormat="1" ht="41.25" customHeight="1">
      <c r="A35" s="95"/>
      <c r="B35" s="82" t="s">
        <v>138</v>
      </c>
      <c r="C35" s="96" t="s">
        <v>68</v>
      </c>
      <c r="D35" s="96"/>
      <c r="E35" s="83" t="s">
        <v>120</v>
      </c>
      <c r="F35" s="82" t="s">
        <v>5</v>
      </c>
      <c r="G35" s="85">
        <v>34</v>
      </c>
      <c r="H35" s="193"/>
      <c r="I35" s="193"/>
      <c r="J35" s="85"/>
      <c r="K35" s="86">
        <f t="shared" si="1"/>
        <v>0</v>
      </c>
    </row>
    <row r="36" spans="1:11" s="115" customFormat="1" ht="13.5" customHeight="1">
      <c r="A36" s="95"/>
      <c r="B36" s="82" t="s">
        <v>139</v>
      </c>
      <c r="C36" s="96" t="s">
        <v>68</v>
      </c>
      <c r="D36" s="96"/>
      <c r="E36" s="83" t="s">
        <v>121</v>
      </c>
      <c r="F36" s="82" t="s">
        <v>5</v>
      </c>
      <c r="G36" s="85">
        <v>80</v>
      </c>
      <c r="H36" s="193"/>
      <c r="I36" s="193"/>
      <c r="J36" s="85"/>
      <c r="K36" s="86">
        <f t="shared" si="1"/>
        <v>0</v>
      </c>
    </row>
    <row r="37" spans="1:11" s="115" customFormat="1" ht="13.5" customHeight="1">
      <c r="A37" s="95"/>
      <c r="B37" s="82" t="s">
        <v>140</v>
      </c>
      <c r="C37" s="96" t="s">
        <v>142</v>
      </c>
      <c r="D37" s="96"/>
      <c r="E37" s="83" t="s">
        <v>143</v>
      </c>
      <c r="F37" s="82" t="s">
        <v>5</v>
      </c>
      <c r="G37" s="85">
        <v>170</v>
      </c>
      <c r="H37" s="193"/>
      <c r="I37" s="193"/>
      <c r="J37" s="85"/>
      <c r="K37" s="86">
        <f t="shared" si="1"/>
        <v>0</v>
      </c>
    </row>
    <row r="38" spans="1:11" s="116" customFormat="1" ht="27.75" customHeight="1">
      <c r="A38" s="95"/>
      <c r="B38" s="82" t="s">
        <v>141</v>
      </c>
      <c r="C38" s="96" t="s">
        <v>68</v>
      </c>
      <c r="D38" s="96"/>
      <c r="E38" s="83" t="s">
        <v>122</v>
      </c>
      <c r="F38" s="82" t="s">
        <v>5</v>
      </c>
      <c r="G38" s="85">
        <v>100</v>
      </c>
      <c r="H38" s="193"/>
      <c r="I38" s="193"/>
      <c r="J38" s="85"/>
      <c r="K38" s="86">
        <f t="shared" si="1"/>
        <v>0</v>
      </c>
    </row>
    <row r="39" spans="1:11" s="116" customFormat="1" ht="12.75">
      <c r="A39" s="95"/>
      <c r="B39" s="82" t="s">
        <v>148</v>
      </c>
      <c r="C39" s="96" t="s">
        <v>68</v>
      </c>
      <c r="D39" s="96"/>
      <c r="E39" s="83" t="s">
        <v>352</v>
      </c>
      <c r="F39" s="82" t="s">
        <v>5</v>
      </c>
      <c r="G39" s="85">
        <v>4</v>
      </c>
      <c r="H39" s="193"/>
      <c r="I39" s="193"/>
      <c r="J39" s="85"/>
      <c r="K39" s="86">
        <f t="shared" si="1"/>
        <v>0</v>
      </c>
    </row>
    <row r="40" spans="1:11" s="116" customFormat="1" ht="12.75">
      <c r="A40" s="95"/>
      <c r="B40" s="82"/>
      <c r="C40" s="96"/>
      <c r="D40" s="96"/>
      <c r="E40" s="83"/>
      <c r="F40" s="82"/>
      <c r="G40" s="85"/>
      <c r="H40" s="193"/>
      <c r="I40" s="193"/>
      <c r="J40" s="85"/>
      <c r="K40" s="86"/>
    </row>
    <row r="41" spans="1:11" s="116" customFormat="1" ht="13.5" customHeight="1">
      <c r="A41" s="95"/>
      <c r="B41" s="82"/>
      <c r="C41" s="96"/>
      <c r="D41" s="96"/>
      <c r="E41" s="83"/>
      <c r="F41" s="82"/>
      <c r="G41" s="85"/>
      <c r="H41" s="157"/>
      <c r="I41" s="156"/>
      <c r="J41" s="85"/>
      <c r="K41" s="86"/>
    </row>
    <row r="42" spans="1:11" s="116" customFormat="1" ht="13.5" customHeight="1">
      <c r="A42" s="39">
        <v>5</v>
      </c>
      <c r="B42" s="82"/>
      <c r="C42" s="96"/>
      <c r="D42" s="96"/>
      <c r="E42" s="45" t="s">
        <v>415</v>
      </c>
      <c r="F42" s="82"/>
      <c r="G42" s="85"/>
      <c r="H42" s="157"/>
      <c r="I42" s="156"/>
      <c r="J42" s="85"/>
      <c r="K42" s="86"/>
    </row>
    <row r="43" spans="1:11" s="134" customFormat="1" ht="13.5" customHeight="1">
      <c r="A43" s="126"/>
      <c r="B43" s="127"/>
      <c r="C43" s="127"/>
      <c r="D43" s="127"/>
      <c r="E43" s="100"/>
      <c r="F43" s="127"/>
      <c r="G43" s="98"/>
      <c r="H43" s="99"/>
      <c r="I43" s="99"/>
      <c r="J43" s="99"/>
      <c r="K43" s="128"/>
    </row>
    <row r="44" spans="1:11" s="32" customFormat="1" ht="38.25">
      <c r="A44" s="50"/>
      <c r="B44" s="82" t="s">
        <v>8</v>
      </c>
      <c r="C44" s="120" t="s">
        <v>99</v>
      </c>
      <c r="D44" s="120"/>
      <c r="E44" s="121" t="s">
        <v>150</v>
      </c>
      <c r="F44" s="120" t="s">
        <v>10</v>
      </c>
      <c r="G44" s="51">
        <v>1</v>
      </c>
      <c r="H44" s="157"/>
      <c r="I44" s="157"/>
      <c r="J44" s="42"/>
      <c r="K44" s="43">
        <f>J44*G44</f>
        <v>0</v>
      </c>
    </row>
    <row r="45" spans="1:11" s="32" customFormat="1" ht="12.75">
      <c r="A45" s="50"/>
      <c r="B45" s="82" t="s">
        <v>9</v>
      </c>
      <c r="C45" s="177" t="s">
        <v>380</v>
      </c>
      <c r="D45" s="91" t="s">
        <v>373</v>
      </c>
      <c r="E45" s="163" t="s">
        <v>295</v>
      </c>
      <c r="F45" s="96" t="s">
        <v>41</v>
      </c>
      <c r="G45" s="92">
        <v>1</v>
      </c>
      <c r="H45" s="163"/>
      <c r="I45" s="163"/>
      <c r="J45" s="85"/>
      <c r="K45" s="86">
        <f>J45*G45</f>
        <v>0</v>
      </c>
    </row>
    <row r="46" spans="1:11" s="32" customFormat="1" ht="12.75">
      <c r="A46" s="50"/>
      <c r="B46" s="82" t="s">
        <v>468</v>
      </c>
      <c r="C46" s="309">
        <v>440318</v>
      </c>
      <c r="D46" s="309"/>
      <c r="E46" s="313" t="s">
        <v>461</v>
      </c>
      <c r="F46" s="325" t="s">
        <v>10</v>
      </c>
      <c r="G46" s="92">
        <v>1</v>
      </c>
      <c r="H46" s="313"/>
      <c r="I46" s="313"/>
      <c r="J46" s="314"/>
      <c r="K46" s="315">
        <f>G46*J46</f>
        <v>0</v>
      </c>
    </row>
    <row r="47" spans="1:11" s="32" customFormat="1" ht="12.75">
      <c r="A47" s="50"/>
      <c r="B47" s="82" t="s">
        <v>469</v>
      </c>
      <c r="C47" s="309">
        <v>440305</v>
      </c>
      <c r="D47" s="309"/>
      <c r="E47" s="313" t="s">
        <v>206</v>
      </c>
      <c r="F47" s="325" t="s">
        <v>10</v>
      </c>
      <c r="G47" s="92">
        <v>1</v>
      </c>
      <c r="H47" s="313"/>
      <c r="I47" s="313"/>
      <c r="J47" s="314"/>
      <c r="K47" s="315">
        <f>G47*J47</f>
        <v>0</v>
      </c>
    </row>
    <row r="48" spans="1:11" s="32" customFormat="1" ht="12.75">
      <c r="A48" s="50"/>
      <c r="B48" s="82" t="s">
        <v>470</v>
      </c>
      <c r="C48" s="306" t="s">
        <v>65</v>
      </c>
      <c r="D48" s="137"/>
      <c r="E48" s="181" t="s">
        <v>462</v>
      </c>
      <c r="F48" s="325" t="s">
        <v>10</v>
      </c>
      <c r="G48" s="92">
        <v>1</v>
      </c>
      <c r="H48" s="181"/>
      <c r="I48" s="181"/>
      <c r="J48" s="314"/>
      <c r="K48" s="315">
        <f>G48*J48</f>
        <v>0</v>
      </c>
    </row>
    <row r="49" spans="1:11" s="32" customFormat="1" ht="12.75">
      <c r="A49" s="50"/>
      <c r="B49" s="82"/>
      <c r="C49" s="306"/>
      <c r="D49" s="137"/>
      <c r="E49" s="181"/>
      <c r="F49" s="325"/>
      <c r="G49" s="92"/>
      <c r="H49" s="181"/>
      <c r="I49" s="181"/>
      <c r="J49" s="314"/>
      <c r="K49" s="315"/>
    </row>
    <row r="50" spans="1:11" s="32" customFormat="1" ht="12.75">
      <c r="A50" s="50"/>
      <c r="B50" s="82"/>
      <c r="C50" s="306"/>
      <c r="D50" s="137"/>
      <c r="E50" s="181"/>
      <c r="F50" s="325"/>
      <c r="G50" s="92"/>
      <c r="H50" s="181"/>
      <c r="I50" s="181"/>
      <c r="J50" s="314"/>
      <c r="K50" s="315"/>
    </row>
    <row r="51" spans="1:11" s="32" customFormat="1" ht="12.75">
      <c r="A51" s="39">
        <v>6</v>
      </c>
      <c r="B51" s="82"/>
      <c r="C51" s="306"/>
      <c r="D51" s="137"/>
      <c r="E51" s="181"/>
      <c r="F51" s="325"/>
      <c r="G51" s="92"/>
      <c r="H51" s="181"/>
      <c r="I51" s="181"/>
      <c r="J51" s="314"/>
      <c r="K51" s="315"/>
    </row>
    <row r="52" spans="1:11" s="32" customFormat="1" ht="12.75">
      <c r="A52" s="95"/>
      <c r="B52" s="82"/>
      <c r="C52" s="82"/>
      <c r="D52" s="82"/>
      <c r="E52" s="63" t="s">
        <v>442</v>
      </c>
      <c r="F52" s="82"/>
      <c r="G52" s="85"/>
      <c r="H52" s="193"/>
      <c r="I52" s="193"/>
      <c r="J52" s="85"/>
      <c r="K52" s="86"/>
    </row>
    <row r="53" spans="1:11" s="32" customFormat="1" ht="12.75">
      <c r="A53" s="95"/>
      <c r="B53" s="82"/>
      <c r="C53" s="82"/>
      <c r="D53" s="82"/>
      <c r="E53" s="63"/>
      <c r="F53" s="82"/>
      <c r="G53" s="85"/>
      <c r="H53" s="193"/>
      <c r="I53" s="193"/>
      <c r="J53" s="85"/>
      <c r="K53" s="86"/>
    </row>
    <row r="54" spans="1:11" s="32" customFormat="1" ht="12.75">
      <c r="A54" s="95"/>
      <c r="B54" s="82" t="s">
        <v>12</v>
      </c>
      <c r="C54" s="325" t="s">
        <v>443</v>
      </c>
      <c r="D54" s="328"/>
      <c r="E54" s="326" t="s">
        <v>444</v>
      </c>
      <c r="F54" s="325" t="s">
        <v>10</v>
      </c>
      <c r="G54" s="314">
        <v>26</v>
      </c>
      <c r="H54" s="313"/>
      <c r="I54" s="313"/>
      <c r="J54" s="314"/>
      <c r="K54" s="315">
        <f>G54*J54</f>
        <v>0</v>
      </c>
    </row>
    <row r="55" spans="1:11" s="32" customFormat="1" ht="25.5">
      <c r="A55" s="95"/>
      <c r="B55" s="82" t="s">
        <v>359</v>
      </c>
      <c r="C55" s="309" t="s">
        <v>445</v>
      </c>
      <c r="D55" s="328"/>
      <c r="E55" s="311" t="s">
        <v>446</v>
      </c>
      <c r="F55" s="325" t="s">
        <v>10</v>
      </c>
      <c r="G55" s="314">
        <v>13</v>
      </c>
      <c r="H55" s="313"/>
      <c r="I55" s="313"/>
      <c r="J55" s="314"/>
      <c r="K55" s="315">
        <f>G55*J55</f>
        <v>0</v>
      </c>
    </row>
    <row r="56" spans="1:11" s="32" customFormat="1" ht="38.25">
      <c r="A56" s="95"/>
      <c r="B56" s="82" t="s">
        <v>449</v>
      </c>
      <c r="C56" s="325" t="s">
        <v>447</v>
      </c>
      <c r="D56" s="328"/>
      <c r="E56" s="326" t="s">
        <v>448</v>
      </c>
      <c r="F56" s="325" t="s">
        <v>10</v>
      </c>
      <c r="G56" s="314">
        <v>13</v>
      </c>
      <c r="H56" s="313"/>
      <c r="I56" s="313"/>
      <c r="J56" s="314"/>
      <c r="K56" s="315">
        <f>G56*J56</f>
        <v>0</v>
      </c>
    </row>
    <row r="57" spans="1:11" s="32" customFormat="1" ht="12.75">
      <c r="A57" s="95"/>
      <c r="B57" s="82"/>
      <c r="C57" s="325"/>
      <c r="D57" s="328"/>
      <c r="E57" s="326"/>
      <c r="F57" s="325"/>
      <c r="G57" s="314"/>
      <c r="H57" s="313"/>
      <c r="I57" s="313"/>
      <c r="J57" s="314"/>
      <c r="K57" s="315"/>
    </row>
    <row r="58" spans="1:11" s="32" customFormat="1" ht="12.75">
      <c r="A58" s="95"/>
      <c r="B58" s="82"/>
      <c r="C58" s="325"/>
      <c r="D58" s="328"/>
      <c r="E58" s="326"/>
      <c r="F58" s="325"/>
      <c r="G58" s="314"/>
      <c r="H58" s="313"/>
      <c r="I58" s="313"/>
      <c r="J58" s="314"/>
      <c r="K58" s="315"/>
    </row>
    <row r="59" spans="1:11" s="32" customFormat="1" ht="12.75">
      <c r="A59" s="39">
        <v>7</v>
      </c>
      <c r="B59" s="82"/>
      <c r="C59" s="325"/>
      <c r="D59" s="328"/>
      <c r="E59" s="327" t="s">
        <v>452</v>
      </c>
      <c r="F59" s="325"/>
      <c r="G59" s="314"/>
      <c r="H59" s="313"/>
      <c r="I59" s="313"/>
      <c r="J59" s="314"/>
      <c r="K59" s="315"/>
    </row>
    <row r="60" spans="1:11" s="32" customFormat="1" ht="25.5">
      <c r="A60" s="39"/>
      <c r="B60" s="82" t="s">
        <v>326</v>
      </c>
      <c r="C60" s="183" t="s">
        <v>453</v>
      </c>
      <c r="D60" s="328"/>
      <c r="E60" s="313" t="s">
        <v>454</v>
      </c>
      <c r="F60" s="183" t="s">
        <v>5</v>
      </c>
      <c r="G60" s="92">
        <v>1.5</v>
      </c>
      <c r="H60" s="313"/>
      <c r="I60" s="313"/>
      <c r="J60" s="314"/>
      <c r="K60" s="315">
        <f>G60*J60</f>
        <v>0</v>
      </c>
    </row>
    <row r="61" spans="1:11" s="32" customFormat="1" ht="12.75">
      <c r="A61" s="39"/>
      <c r="B61" s="82" t="s">
        <v>327</v>
      </c>
      <c r="C61" s="183" t="s">
        <v>455</v>
      </c>
      <c r="D61" s="309"/>
      <c r="E61" s="311" t="s">
        <v>456</v>
      </c>
      <c r="F61" s="183" t="s">
        <v>5</v>
      </c>
      <c r="G61" s="92">
        <v>3</v>
      </c>
      <c r="H61" s="313"/>
      <c r="I61" s="313"/>
      <c r="J61" s="314"/>
      <c r="K61" s="315">
        <f>G61*J61</f>
        <v>0</v>
      </c>
    </row>
    <row r="62" spans="1:11" s="32" customFormat="1" ht="12.75">
      <c r="A62" s="50"/>
      <c r="B62" s="82"/>
      <c r="C62" s="306"/>
      <c r="D62" s="137"/>
      <c r="E62" s="181"/>
      <c r="F62" s="325"/>
      <c r="G62" s="92"/>
      <c r="H62" s="181"/>
      <c r="I62" s="181"/>
      <c r="J62" s="314"/>
      <c r="K62" s="315"/>
    </row>
    <row r="63" spans="1:11" s="32" customFormat="1" ht="12.75">
      <c r="A63" s="95"/>
      <c r="B63" s="82"/>
      <c r="C63" s="82"/>
      <c r="D63" s="82"/>
      <c r="E63" s="83"/>
      <c r="F63" s="82"/>
      <c r="G63" s="85"/>
      <c r="H63" s="85"/>
      <c r="I63" s="85"/>
      <c r="J63" s="85"/>
      <c r="K63" s="86"/>
    </row>
    <row r="64" spans="1:11" s="32" customFormat="1" ht="12.75">
      <c r="A64" s="39">
        <v>6</v>
      </c>
      <c r="B64" s="82"/>
      <c r="C64" s="82"/>
      <c r="D64" s="82"/>
      <c r="E64" s="45" t="s">
        <v>349</v>
      </c>
      <c r="F64" s="82"/>
      <c r="G64" s="85"/>
      <c r="H64" s="85"/>
      <c r="I64" s="85"/>
      <c r="J64" s="85"/>
      <c r="K64" s="86"/>
    </row>
    <row r="65" spans="1:11" s="32" customFormat="1" ht="25.5">
      <c r="A65" s="95"/>
      <c r="B65" s="82" t="s">
        <v>12</v>
      </c>
      <c r="C65" s="82" t="s">
        <v>394</v>
      </c>
      <c r="D65" s="82" t="s">
        <v>373</v>
      </c>
      <c r="E65" s="175" t="s">
        <v>395</v>
      </c>
      <c r="F65" s="90" t="s">
        <v>10</v>
      </c>
      <c r="G65" s="85">
        <v>1</v>
      </c>
      <c r="H65" s="169"/>
      <c r="I65" s="163"/>
      <c r="J65" s="85"/>
      <c r="K65" s="86">
        <f>J65*G65</f>
        <v>0</v>
      </c>
    </row>
    <row r="66" spans="1:11" s="32" customFormat="1" ht="12.75">
      <c r="A66" s="95"/>
      <c r="B66" s="82" t="s">
        <v>359</v>
      </c>
      <c r="C66" s="82" t="s">
        <v>393</v>
      </c>
      <c r="D66" s="82" t="s">
        <v>373</v>
      </c>
      <c r="E66" s="175" t="s">
        <v>350</v>
      </c>
      <c r="F66" s="90" t="s">
        <v>10</v>
      </c>
      <c r="G66" s="85">
        <v>1</v>
      </c>
      <c r="H66" s="184"/>
      <c r="I66" s="163"/>
      <c r="J66" s="85"/>
      <c r="K66" s="86">
        <f>J66*G66</f>
        <v>0</v>
      </c>
    </row>
    <row r="67" spans="1:11" s="32" customFormat="1" ht="12.75">
      <c r="A67" s="50"/>
      <c r="B67" s="82"/>
      <c r="C67" s="120"/>
      <c r="D67" s="120"/>
      <c r="E67" s="119"/>
      <c r="F67" s="120"/>
      <c r="G67" s="51"/>
      <c r="H67" s="155"/>
      <c r="I67" s="155"/>
      <c r="J67" s="42"/>
      <c r="K67" s="43"/>
    </row>
    <row r="68" spans="1:11" s="32" customFormat="1" ht="12.75">
      <c r="A68" s="50"/>
      <c r="B68" s="82"/>
      <c r="C68" s="120"/>
      <c r="D68" s="120"/>
      <c r="E68" s="119"/>
      <c r="F68" s="120"/>
      <c r="G68" s="51"/>
      <c r="H68" s="155"/>
      <c r="I68" s="155"/>
      <c r="J68" s="42"/>
      <c r="K68" s="43"/>
    </row>
    <row r="69" spans="1:11" s="115" customFormat="1" ht="12.75">
      <c r="A69" s="39">
        <v>7</v>
      </c>
      <c r="B69" s="82"/>
      <c r="C69" s="82"/>
      <c r="D69" s="82"/>
      <c r="E69" s="45" t="s">
        <v>13</v>
      </c>
      <c r="F69" s="82"/>
      <c r="G69" s="97"/>
      <c r="H69" s="85"/>
      <c r="I69" s="85"/>
      <c r="J69" s="85"/>
      <c r="K69" s="86"/>
    </row>
    <row r="70" spans="1:11" s="115" customFormat="1" ht="12.75">
      <c r="A70" s="39"/>
      <c r="B70" s="82"/>
      <c r="C70" s="82"/>
      <c r="D70" s="82"/>
      <c r="E70" s="45"/>
      <c r="F70" s="82"/>
      <c r="G70" s="97"/>
      <c r="H70" s="85"/>
      <c r="I70" s="85"/>
      <c r="J70" s="85"/>
      <c r="K70" s="86"/>
    </row>
    <row r="71" spans="1:11" s="115" customFormat="1" ht="12.75">
      <c r="A71" s="39"/>
      <c r="B71" s="82" t="s">
        <v>326</v>
      </c>
      <c r="C71" s="91" t="s">
        <v>384</v>
      </c>
      <c r="D71" s="176" t="s">
        <v>373</v>
      </c>
      <c r="E71" s="83" t="s">
        <v>49</v>
      </c>
      <c r="F71" s="82" t="s">
        <v>5</v>
      </c>
      <c r="G71" s="97">
        <v>120</v>
      </c>
      <c r="H71" s="193"/>
      <c r="I71" s="161"/>
      <c r="J71" s="85"/>
      <c r="K71" s="86">
        <f>J71*G71</f>
        <v>0</v>
      </c>
    </row>
    <row r="72" spans="1:11" s="115" customFormat="1" ht="12.75">
      <c r="A72" s="39"/>
      <c r="B72" s="82" t="s">
        <v>327</v>
      </c>
      <c r="C72" s="96" t="s">
        <v>69</v>
      </c>
      <c r="D72" s="96"/>
      <c r="E72" s="83" t="s">
        <v>71</v>
      </c>
      <c r="F72" s="82" t="s">
        <v>5</v>
      </c>
      <c r="G72" s="97">
        <v>120</v>
      </c>
      <c r="H72" s="193"/>
      <c r="I72" s="193"/>
      <c r="J72" s="85"/>
      <c r="K72" s="86">
        <f>J72*G72</f>
        <v>0</v>
      </c>
    </row>
    <row r="73" spans="1:11" s="115" customFormat="1" ht="12.75">
      <c r="A73" s="39"/>
      <c r="B73" s="82" t="s">
        <v>328</v>
      </c>
      <c r="C73" s="91" t="s">
        <v>386</v>
      </c>
      <c r="D73" s="176" t="s">
        <v>373</v>
      </c>
      <c r="E73" s="140" t="s">
        <v>70</v>
      </c>
      <c r="F73" s="90" t="s">
        <v>10</v>
      </c>
      <c r="G73" s="97">
        <v>3</v>
      </c>
      <c r="H73" s="193"/>
      <c r="I73" s="161"/>
      <c r="J73" s="85"/>
      <c r="K73" s="86">
        <f>J73*G73</f>
        <v>0</v>
      </c>
    </row>
    <row r="74" spans="1:11" s="115" customFormat="1" ht="12.75">
      <c r="A74" s="39"/>
      <c r="B74" s="82" t="s">
        <v>329</v>
      </c>
      <c r="C74" s="96" t="s">
        <v>389</v>
      </c>
      <c r="D74" s="176" t="s">
        <v>373</v>
      </c>
      <c r="E74" s="83" t="s">
        <v>72</v>
      </c>
      <c r="F74" s="82" t="s">
        <v>5</v>
      </c>
      <c r="G74" s="97">
        <v>14</v>
      </c>
      <c r="H74" s="193"/>
      <c r="I74" s="193"/>
      <c r="J74" s="85"/>
      <c r="K74" s="86">
        <f>J74*G74</f>
        <v>0</v>
      </c>
    </row>
    <row r="75" spans="1:11" ht="13.5" thickBot="1">
      <c r="A75" s="126"/>
      <c r="B75" s="127"/>
      <c r="C75" s="127"/>
      <c r="D75" s="127"/>
      <c r="E75" s="137"/>
      <c r="F75" s="127"/>
      <c r="G75" s="137"/>
      <c r="H75" s="152"/>
      <c r="I75" s="153"/>
      <c r="J75" s="99"/>
      <c r="K75" s="139"/>
    </row>
    <row r="76" spans="1:11" s="115" customFormat="1" ht="15.75">
      <c r="A76" s="39"/>
      <c r="B76" s="40"/>
      <c r="C76" s="82"/>
      <c r="D76" s="82"/>
      <c r="E76" s="52" t="s">
        <v>21</v>
      </c>
      <c r="F76" s="104"/>
      <c r="G76" s="105"/>
      <c r="H76" s="107"/>
      <c r="I76" s="107"/>
      <c r="J76" s="105"/>
      <c r="K76" s="66">
        <f>SUM(K3:K75)</f>
        <v>0</v>
      </c>
    </row>
    <row r="77" spans="1:11" s="115" customFormat="1" ht="15">
      <c r="A77" s="39"/>
      <c r="B77" s="40"/>
      <c r="C77" s="82"/>
      <c r="D77" s="82"/>
      <c r="E77" s="276" t="s">
        <v>294</v>
      </c>
      <c r="F77" s="106"/>
      <c r="G77" s="107"/>
      <c r="H77" s="107"/>
      <c r="I77" s="107"/>
      <c r="J77" s="107"/>
      <c r="K77" s="65">
        <f>K76*0.4</f>
        <v>0</v>
      </c>
    </row>
    <row r="78" spans="1:11" s="115" customFormat="1" ht="18.75" thickBot="1">
      <c r="A78" s="39"/>
      <c r="B78" s="40"/>
      <c r="C78" s="82"/>
      <c r="D78" s="82"/>
      <c r="E78" s="55" t="s">
        <v>29</v>
      </c>
      <c r="F78" s="108"/>
      <c r="G78" s="109"/>
      <c r="H78" s="109"/>
      <c r="I78" s="109"/>
      <c r="J78" s="109"/>
      <c r="K78" s="64">
        <f>SUM(K76:K77)</f>
        <v>0</v>
      </c>
    </row>
    <row r="79" spans="1:11" s="115" customFormat="1" ht="13.5" thickBot="1">
      <c r="A79" s="49"/>
      <c r="B79" s="62"/>
      <c r="C79" s="110"/>
      <c r="D79" s="110"/>
      <c r="E79" s="111"/>
      <c r="F79" s="110"/>
      <c r="G79" s="112"/>
      <c r="H79" s="142"/>
      <c r="I79" s="112"/>
      <c r="J79" s="113"/>
      <c r="K79" s="114"/>
    </row>
    <row r="80" spans="2:11" ht="12.75">
      <c r="B80" s="138"/>
      <c r="G80" s="129"/>
      <c r="H80" s="143"/>
      <c r="I80" s="129"/>
      <c r="J80" s="99">
        <f aca="true" t="shared" si="2" ref="J80:J95">I80+H80</f>
        <v>0</v>
      </c>
      <c r="K80" s="129"/>
    </row>
    <row r="81" spans="2:11" ht="12.75">
      <c r="B81" s="138"/>
      <c r="G81" s="129"/>
      <c r="H81" s="143"/>
      <c r="I81" s="129"/>
      <c r="J81" s="99">
        <f t="shared" si="2"/>
        <v>0</v>
      </c>
      <c r="K81" s="129"/>
    </row>
    <row r="82" spans="2:11" ht="12.75">
      <c r="B82" s="138"/>
      <c r="G82" s="129"/>
      <c r="H82" s="143"/>
      <c r="I82" s="129"/>
      <c r="J82" s="99">
        <f t="shared" si="2"/>
        <v>0</v>
      </c>
      <c r="K82" s="129"/>
    </row>
    <row r="83" spans="1:10" s="136" customFormat="1" ht="12.75">
      <c r="A83" s="125"/>
      <c r="B83" s="125"/>
      <c r="C83" s="132"/>
      <c r="D83" s="132"/>
      <c r="E83" s="135"/>
      <c r="F83" s="132"/>
      <c r="J83" s="99">
        <f t="shared" si="2"/>
        <v>0</v>
      </c>
    </row>
    <row r="84" spans="1:10" s="136" customFormat="1" ht="12.75">
      <c r="A84" s="125"/>
      <c r="B84" s="125"/>
      <c r="C84" s="132"/>
      <c r="D84" s="132"/>
      <c r="E84" s="135"/>
      <c r="F84" s="132"/>
      <c r="J84" s="99">
        <f t="shared" si="2"/>
        <v>0</v>
      </c>
    </row>
    <row r="85" spans="1:10" s="136" customFormat="1" ht="12.75">
      <c r="A85" s="125"/>
      <c r="B85" s="125"/>
      <c r="C85" s="132"/>
      <c r="D85" s="132"/>
      <c r="E85" s="135"/>
      <c r="F85" s="132"/>
      <c r="J85" s="99">
        <f t="shared" si="2"/>
        <v>0</v>
      </c>
    </row>
    <row r="86" spans="1:10" s="136" customFormat="1" ht="12.75">
      <c r="A86" s="125"/>
      <c r="B86" s="125"/>
      <c r="C86" s="132"/>
      <c r="D86" s="132"/>
      <c r="E86" s="135"/>
      <c r="F86" s="132"/>
      <c r="J86" s="99">
        <f t="shared" si="2"/>
        <v>0</v>
      </c>
    </row>
    <row r="87" spans="1:10" s="136" customFormat="1" ht="12.75">
      <c r="A87" s="125"/>
      <c r="B87" s="125"/>
      <c r="C87" s="132"/>
      <c r="D87" s="132"/>
      <c r="E87" s="135"/>
      <c r="F87" s="132"/>
      <c r="J87" s="99">
        <f t="shared" si="2"/>
        <v>0</v>
      </c>
    </row>
    <row r="88" spans="1:10" s="136" customFormat="1" ht="12.75">
      <c r="A88" s="125"/>
      <c r="B88" s="125"/>
      <c r="C88" s="132"/>
      <c r="D88" s="132"/>
      <c r="E88" s="135"/>
      <c r="F88" s="132"/>
      <c r="J88" s="99">
        <f t="shared" si="2"/>
        <v>0</v>
      </c>
    </row>
    <row r="89" spans="1:10" s="136" customFormat="1" ht="12.75">
      <c r="A89" s="125"/>
      <c r="B89" s="125"/>
      <c r="C89" s="132"/>
      <c r="D89" s="132"/>
      <c r="E89" s="135"/>
      <c r="F89" s="132"/>
      <c r="J89" s="99">
        <f t="shared" si="2"/>
        <v>0</v>
      </c>
    </row>
    <row r="90" spans="1:10" s="136" customFormat="1" ht="12.75">
      <c r="A90" s="125"/>
      <c r="B90" s="125"/>
      <c r="C90" s="132"/>
      <c r="D90" s="132"/>
      <c r="E90" s="135"/>
      <c r="F90" s="132"/>
      <c r="J90" s="99">
        <f t="shared" si="2"/>
        <v>0</v>
      </c>
    </row>
    <row r="91" spans="1:10" s="136" customFormat="1" ht="12.75">
      <c r="A91" s="125"/>
      <c r="B91" s="125"/>
      <c r="C91" s="132"/>
      <c r="D91" s="132"/>
      <c r="E91" s="135"/>
      <c r="F91" s="132"/>
      <c r="J91" s="99">
        <f t="shared" si="2"/>
        <v>0</v>
      </c>
    </row>
    <row r="92" spans="1:10" s="136" customFormat="1" ht="12.75">
      <c r="A92" s="125"/>
      <c r="B92" s="125"/>
      <c r="C92" s="132"/>
      <c r="D92" s="132"/>
      <c r="E92" s="135"/>
      <c r="F92" s="132"/>
      <c r="J92" s="99">
        <f t="shared" si="2"/>
        <v>0</v>
      </c>
    </row>
    <row r="93" spans="1:10" s="136" customFormat="1" ht="12.75">
      <c r="A93" s="125"/>
      <c r="B93" s="125"/>
      <c r="C93" s="132"/>
      <c r="D93" s="132"/>
      <c r="E93" s="135"/>
      <c r="F93" s="132"/>
      <c r="J93" s="99">
        <f t="shared" si="2"/>
        <v>0</v>
      </c>
    </row>
    <row r="94" spans="1:10" s="136" customFormat="1" ht="12.75">
      <c r="A94" s="125"/>
      <c r="B94" s="125"/>
      <c r="C94" s="132"/>
      <c r="D94" s="132"/>
      <c r="E94" s="135"/>
      <c r="F94" s="132"/>
      <c r="J94" s="99">
        <f t="shared" si="2"/>
        <v>0</v>
      </c>
    </row>
    <row r="95" spans="1:10" s="136" customFormat="1" ht="12.75">
      <c r="A95" s="125"/>
      <c r="B95" s="125"/>
      <c r="C95" s="132"/>
      <c r="D95" s="132"/>
      <c r="E95" s="135"/>
      <c r="F95" s="132"/>
      <c r="J95" s="99">
        <f t="shared" si="2"/>
        <v>0</v>
      </c>
    </row>
  </sheetData>
  <sheetProtection/>
  <printOptions gridLines="1" horizontalCentered="1"/>
  <pageMargins left="0.4330708661417323" right="0.4330708661417323" top="1.1811023622047245" bottom="0.7086614173228347" header="0.6299212598425197" footer="0.3937007874015748"/>
  <pageSetup fitToHeight="0" fitToWidth="1" horizontalDpi="300" verticalDpi="300" orientation="landscape" paperSize="9" scale="84" r:id="rId1"/>
  <headerFooter alignWithMargins="0">
    <oddHeader>&amp;L&amp;11SECRETARIA DO MEIO AMBIENTE
FUNDAÇÃO FLORESTAL&amp;C&amp;11Parque Estadual Turístico do Alto Ribeira
Núcleo Santana
Reforma Casa da Recepção&amp;R&amp;11Planilha Orçamentária
Boletim CPOS 160 - Junho/2013</oddHeader>
    <oddFooter>&amp;Rpágina &amp;P /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Plan23"/>
  <dimension ref="A1:L18"/>
  <sheetViews>
    <sheetView showGridLines="0" showZeros="0" view="pageBreakPreview" zoomScaleSheetLayoutView="100" zoomScalePageLayoutView="70" workbookViewId="0" topLeftCell="A1">
      <selection activeCell="M13" sqref="M13"/>
    </sheetView>
  </sheetViews>
  <sheetFormatPr defaultColWidth="9.7109375" defaultRowHeight="12.75"/>
  <cols>
    <col min="1" max="1" width="4.7109375" style="0" customWidth="1"/>
    <col min="2" max="2" width="54.28125" style="30" customWidth="1"/>
    <col min="3" max="10" width="7.57421875" style="1" customWidth="1"/>
    <col min="11" max="11" width="22.421875" style="13" customWidth="1"/>
    <col min="12" max="12" width="11.421875" style="2" customWidth="1"/>
  </cols>
  <sheetData>
    <row r="1" spans="1:12" s="6" customFormat="1" ht="19.5" customHeight="1" thickBot="1">
      <c r="A1" s="364"/>
      <c r="B1" s="22" t="s">
        <v>53</v>
      </c>
      <c r="C1" s="366" t="s">
        <v>22</v>
      </c>
      <c r="D1" s="367"/>
      <c r="E1" s="367"/>
      <c r="F1" s="368"/>
      <c r="G1" s="366" t="s">
        <v>23</v>
      </c>
      <c r="H1" s="367"/>
      <c r="I1" s="367"/>
      <c r="J1" s="368"/>
      <c r="K1" s="148" t="s">
        <v>26</v>
      </c>
      <c r="L1" s="12"/>
    </row>
    <row r="2" spans="1:12" s="3" customFormat="1" ht="19.5" customHeight="1" thickBot="1">
      <c r="A2" s="365"/>
      <c r="B2" s="24" t="s">
        <v>54</v>
      </c>
      <c r="C2" s="14"/>
      <c r="D2" s="15"/>
      <c r="E2" s="15"/>
      <c r="F2" s="16"/>
      <c r="G2" s="17"/>
      <c r="H2" s="15"/>
      <c r="I2" s="15"/>
      <c r="J2" s="16"/>
      <c r="K2" s="117" t="s">
        <v>82</v>
      </c>
      <c r="L2" s="4"/>
    </row>
    <row r="3" spans="1:12" s="9" customFormat="1" ht="20.25" customHeight="1">
      <c r="A3" s="358">
        <v>1</v>
      </c>
      <c r="B3" s="360" t="s">
        <v>226</v>
      </c>
      <c r="C3" s="68"/>
      <c r="D3" s="145"/>
      <c r="E3" s="145"/>
      <c r="F3" s="25"/>
      <c r="G3" s="26"/>
      <c r="H3" s="70"/>
      <c r="I3" s="70"/>
      <c r="J3" s="76"/>
      <c r="K3" s="362">
        <v>21.59</v>
      </c>
      <c r="L3" s="8"/>
    </row>
    <row r="4" spans="1:12" s="9" customFormat="1" ht="16.5" customHeight="1" thickBot="1">
      <c r="A4" s="359"/>
      <c r="B4" s="371"/>
      <c r="C4" s="71"/>
      <c r="D4" s="72"/>
      <c r="E4" s="72"/>
      <c r="F4" s="73"/>
      <c r="G4" s="71"/>
      <c r="H4" s="72"/>
      <c r="I4" s="72"/>
      <c r="J4" s="73"/>
      <c r="K4" s="363"/>
      <c r="L4" s="8"/>
    </row>
    <row r="5" spans="1:12" s="9" customFormat="1" ht="20.25" customHeight="1">
      <c r="A5" s="358">
        <v>2</v>
      </c>
      <c r="B5" s="360" t="s">
        <v>366</v>
      </c>
      <c r="C5" s="26"/>
      <c r="D5" s="70"/>
      <c r="E5" s="145"/>
      <c r="F5" s="145"/>
      <c r="G5" s="26"/>
      <c r="H5" s="70"/>
      <c r="I5" s="70"/>
      <c r="J5" s="76"/>
      <c r="K5" s="362">
        <v>9.31</v>
      </c>
      <c r="L5" s="8"/>
    </row>
    <row r="6" spans="1:12" s="9" customFormat="1" ht="16.5" customHeight="1" thickBot="1">
      <c r="A6" s="359"/>
      <c r="B6" s="371"/>
      <c r="C6" s="71"/>
      <c r="D6" s="72"/>
      <c r="E6" s="72"/>
      <c r="F6" s="73"/>
      <c r="G6" s="71"/>
      <c r="H6" s="72"/>
      <c r="I6" s="72"/>
      <c r="J6" s="73"/>
      <c r="K6" s="363"/>
      <c r="L6" s="8"/>
    </row>
    <row r="7" spans="1:12" s="9" customFormat="1" ht="15.75" customHeight="1">
      <c r="A7" s="358">
        <v>3</v>
      </c>
      <c r="B7" s="360" t="s">
        <v>345</v>
      </c>
      <c r="C7" s="26"/>
      <c r="D7" s="70"/>
      <c r="E7" s="70"/>
      <c r="F7" s="145"/>
      <c r="G7" s="145"/>
      <c r="H7" s="145"/>
      <c r="I7" s="145"/>
      <c r="J7" s="76"/>
      <c r="K7" s="362">
        <v>52.14</v>
      </c>
      <c r="L7" s="8"/>
    </row>
    <row r="8" spans="1:12" s="9" customFormat="1" ht="16.5" customHeight="1" thickBot="1">
      <c r="A8" s="359"/>
      <c r="B8" s="361"/>
      <c r="C8" s="71"/>
      <c r="D8" s="75"/>
      <c r="E8" s="75"/>
      <c r="F8" s="146"/>
      <c r="G8" s="147"/>
      <c r="H8" s="75"/>
      <c r="I8" s="75"/>
      <c r="J8" s="146"/>
      <c r="K8" s="363"/>
      <c r="L8" s="8"/>
    </row>
    <row r="9" spans="1:12" s="9" customFormat="1" ht="15.75" customHeight="1">
      <c r="A9" s="358">
        <v>4</v>
      </c>
      <c r="B9" s="360" t="s">
        <v>146</v>
      </c>
      <c r="C9" s="26"/>
      <c r="D9" s="70"/>
      <c r="E9" s="145"/>
      <c r="F9" s="76"/>
      <c r="G9" s="70"/>
      <c r="H9" s="70"/>
      <c r="I9" s="70"/>
      <c r="J9" s="76"/>
      <c r="K9" s="362">
        <v>3.22</v>
      </c>
      <c r="L9" s="8"/>
    </row>
    <row r="10" spans="1:12" s="9" customFormat="1" ht="16.5" customHeight="1" thickBot="1">
      <c r="A10" s="359"/>
      <c r="B10" s="361"/>
      <c r="C10" s="71"/>
      <c r="D10" s="75"/>
      <c r="E10" s="75"/>
      <c r="F10" s="146"/>
      <c r="G10" s="147"/>
      <c r="H10" s="75"/>
      <c r="I10" s="75"/>
      <c r="J10" s="146"/>
      <c r="K10" s="363"/>
      <c r="L10" s="8"/>
    </row>
    <row r="11" spans="1:12" s="9" customFormat="1" ht="15.75" customHeight="1">
      <c r="A11" s="358">
        <v>5</v>
      </c>
      <c r="B11" s="360" t="s">
        <v>367</v>
      </c>
      <c r="C11" s="26"/>
      <c r="D11" s="70"/>
      <c r="E11" s="70"/>
      <c r="F11" s="145"/>
      <c r="G11" s="70"/>
      <c r="H11" s="70"/>
      <c r="I11" s="70"/>
      <c r="J11" s="76"/>
      <c r="K11" s="362">
        <v>4.32</v>
      </c>
      <c r="L11" s="8"/>
    </row>
    <row r="12" spans="1:12" s="9" customFormat="1" ht="16.5" customHeight="1" thickBot="1">
      <c r="A12" s="359"/>
      <c r="B12" s="361"/>
      <c r="C12" s="71"/>
      <c r="D12" s="75"/>
      <c r="E12" s="75"/>
      <c r="F12" s="146"/>
      <c r="G12" s="147"/>
      <c r="H12" s="75"/>
      <c r="I12" s="75"/>
      <c r="J12" s="146"/>
      <c r="K12" s="363"/>
      <c r="L12" s="8"/>
    </row>
    <row r="13" spans="1:12" s="9" customFormat="1" ht="16.5" customHeight="1">
      <c r="A13" s="358">
        <v>6</v>
      </c>
      <c r="B13" s="360" t="s">
        <v>324</v>
      </c>
      <c r="C13" s="26"/>
      <c r="D13" s="70"/>
      <c r="E13" s="70"/>
      <c r="F13" s="76"/>
      <c r="G13" s="26"/>
      <c r="H13" s="70"/>
      <c r="I13" s="70"/>
      <c r="J13" s="144"/>
      <c r="K13" s="362">
        <v>9.43</v>
      </c>
      <c r="L13" s="8"/>
    </row>
    <row r="14" spans="1:12" s="9" customFormat="1" ht="16.5" customHeight="1" thickBot="1">
      <c r="A14" s="359"/>
      <c r="B14" s="361"/>
      <c r="C14" s="71"/>
      <c r="D14" s="75"/>
      <c r="E14" s="75"/>
      <c r="F14" s="146"/>
      <c r="G14" s="71"/>
      <c r="H14" s="75"/>
      <c r="I14" s="75"/>
      <c r="J14" s="146"/>
      <c r="K14" s="363"/>
      <c r="L14" s="8"/>
    </row>
    <row r="15" spans="1:12" s="9" customFormat="1" ht="20.25">
      <c r="A15" s="149"/>
      <c r="B15" s="77"/>
      <c r="C15" s="18"/>
      <c r="D15" s="18"/>
      <c r="E15" s="18"/>
      <c r="F15" s="18"/>
      <c r="G15" s="18"/>
      <c r="H15" s="18"/>
      <c r="I15" s="18"/>
      <c r="J15" s="189" t="s">
        <v>21</v>
      </c>
      <c r="K15" s="154">
        <f>SUM(K3:K14)</f>
        <v>100.00999999999999</v>
      </c>
      <c r="L15" s="8"/>
    </row>
    <row r="16" spans="1:12" s="11" customFormat="1" ht="20.25" customHeight="1">
      <c r="A16" s="150"/>
      <c r="B16" s="78"/>
      <c r="C16" s="19"/>
      <c r="D16" s="19"/>
      <c r="E16" s="19"/>
      <c r="F16" s="19"/>
      <c r="G16" s="19"/>
      <c r="H16" s="19"/>
      <c r="I16" s="19"/>
      <c r="J16" s="277" t="s">
        <v>294</v>
      </c>
      <c r="K16" s="27"/>
      <c r="L16" s="10"/>
    </row>
    <row r="17" spans="1:12" s="11" customFormat="1" ht="24" thickBot="1">
      <c r="A17" s="151"/>
      <c r="B17" s="79"/>
      <c r="C17" s="80"/>
      <c r="D17" s="80"/>
      <c r="E17" s="80"/>
      <c r="F17" s="80"/>
      <c r="G17" s="80"/>
      <c r="H17" s="80"/>
      <c r="I17" s="80"/>
      <c r="J17" s="190" t="s">
        <v>29</v>
      </c>
      <c r="K17" s="87"/>
      <c r="L17" s="10"/>
    </row>
    <row r="18" spans="2:12" s="11" customFormat="1" ht="15">
      <c r="B18" s="28"/>
      <c r="C18" s="20"/>
      <c r="D18" s="20"/>
      <c r="E18" s="20"/>
      <c r="F18" s="20"/>
      <c r="G18" s="20"/>
      <c r="H18" s="20"/>
      <c r="I18" s="20"/>
      <c r="J18" s="20"/>
      <c r="K18" s="29"/>
      <c r="L18" s="10"/>
    </row>
  </sheetData>
  <sheetProtection/>
  <mergeCells count="21">
    <mergeCell ref="A9:A10"/>
    <mergeCell ref="B9:B10"/>
    <mergeCell ref="K9:K10"/>
    <mergeCell ref="A11:A12"/>
    <mergeCell ref="K11:K12"/>
    <mergeCell ref="A13:A14"/>
    <mergeCell ref="K13:K14"/>
    <mergeCell ref="B11:B12"/>
    <mergeCell ref="B13:B14"/>
    <mergeCell ref="A5:A6"/>
    <mergeCell ref="B5:B6"/>
    <mergeCell ref="K5:K6"/>
    <mergeCell ref="A7:A8"/>
    <mergeCell ref="B7:B8"/>
    <mergeCell ref="K7:K8"/>
    <mergeCell ref="A1:A2"/>
    <mergeCell ref="C1:F1"/>
    <mergeCell ref="G1:J1"/>
    <mergeCell ref="A3:A4"/>
    <mergeCell ref="B3:B4"/>
    <mergeCell ref="K3:K4"/>
  </mergeCells>
  <printOptions horizontalCentered="1"/>
  <pageMargins left="0.31496062992125984" right="0.4330708661417323" top="1.535433070866142" bottom="0.4330708661417323" header="0.7086614173228347" footer="0"/>
  <pageSetup fitToHeight="0" horizontalDpi="300" verticalDpi="300" orientation="landscape" paperSize="9" scale="95" r:id="rId1"/>
  <headerFooter alignWithMargins="0">
    <oddHeader>&amp;L&amp;11SECRETARIA DO MEIO AMBIENTE
FUNDAÇÃO FLORESTAL&amp;C&amp;11PARQUE ESTADUAL TURÍSTICO DO ALTO RIBEIRA
Núcleo Ouro Grosso
Reforma do Alojamento&amp;R&amp;11Cronograma Físico e Financeiro
Boletim CPOS 160 - Junho/2013</oddHeader>
    <oddFooter>&amp;Rpágina &amp;P / 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codeName="Plan15">
    <pageSetUpPr fitToPage="1"/>
  </sheetPr>
  <dimension ref="A1:N88"/>
  <sheetViews>
    <sheetView showZeros="0" tabSelected="1" view="pageBreakPreview" zoomScale="80" zoomScaleSheetLayoutView="80" workbookViewId="0" topLeftCell="B61">
      <selection activeCell="J79" sqref="J79"/>
    </sheetView>
  </sheetViews>
  <sheetFormatPr defaultColWidth="9.140625" defaultRowHeight="12.75"/>
  <cols>
    <col min="1" max="1" width="5.7109375" style="125" customWidth="1"/>
    <col min="2" max="2" width="8.7109375" style="125" customWidth="1"/>
    <col min="3" max="4" width="10.28125" style="132" customWidth="1"/>
    <col min="5" max="5" width="63.7109375" style="135" customWidth="1"/>
    <col min="6" max="6" width="6.7109375" style="132" customWidth="1"/>
    <col min="7" max="7" width="10.7109375" style="136" customWidth="1"/>
    <col min="8" max="10" width="11.7109375" style="136" customWidth="1"/>
    <col min="11" max="11" width="15.57421875" style="136" customWidth="1"/>
    <col min="12" max="13" width="9.140625" style="129" customWidth="1"/>
    <col min="14" max="14" width="12.421875" style="129" bestFit="1" customWidth="1"/>
    <col min="15" max="16384" width="9.140625" style="129" customWidth="1"/>
  </cols>
  <sheetData>
    <row r="1" spans="1:11" s="21" customFormat="1" ht="26.25" thickBot="1">
      <c r="A1" s="34" t="s">
        <v>0</v>
      </c>
      <c r="B1" s="35" t="s">
        <v>1</v>
      </c>
      <c r="C1" s="35" t="s">
        <v>145</v>
      </c>
      <c r="D1" s="35"/>
      <c r="E1" s="36" t="s">
        <v>35</v>
      </c>
      <c r="F1" s="35" t="s">
        <v>2</v>
      </c>
      <c r="G1" s="37" t="s">
        <v>3</v>
      </c>
      <c r="H1" s="37" t="s">
        <v>14</v>
      </c>
      <c r="I1" s="37" t="s">
        <v>15</v>
      </c>
      <c r="J1" s="37" t="s">
        <v>36</v>
      </c>
      <c r="K1" s="38" t="s">
        <v>27</v>
      </c>
    </row>
    <row r="2" spans="1:11" s="115" customFormat="1" ht="13.5" customHeight="1">
      <c r="A2" s="39"/>
      <c r="B2" s="40"/>
      <c r="C2" s="82"/>
      <c r="D2" s="82"/>
      <c r="E2" s="83"/>
      <c r="F2" s="82"/>
      <c r="G2" s="85"/>
      <c r="H2" s="85"/>
      <c r="I2" s="85"/>
      <c r="J2" s="85"/>
      <c r="K2" s="86"/>
    </row>
    <row r="3" spans="1:11" s="115" customFormat="1" ht="12.75">
      <c r="A3" s="39">
        <v>1</v>
      </c>
      <c r="B3" s="40"/>
      <c r="C3" s="82"/>
      <c r="D3" s="82"/>
      <c r="E3" s="45" t="s">
        <v>195</v>
      </c>
      <c r="F3" s="82"/>
      <c r="G3" s="85"/>
      <c r="H3" s="85"/>
      <c r="I3" s="85"/>
      <c r="J3" s="85"/>
      <c r="K3" s="86">
        <f aca="true" t="shared" si="0" ref="K3:K29">J3*G3</f>
        <v>0</v>
      </c>
    </row>
    <row r="4" spans="1:11" s="115" customFormat="1" ht="12.75">
      <c r="A4" s="39"/>
      <c r="B4" s="82"/>
      <c r="C4" s="82"/>
      <c r="D4" s="82"/>
      <c r="E4" s="45"/>
      <c r="F4" s="82"/>
      <c r="G4" s="85"/>
      <c r="H4" s="85"/>
      <c r="I4" s="85"/>
      <c r="J4" s="85"/>
      <c r="K4" s="86">
        <f t="shared" si="0"/>
        <v>0</v>
      </c>
    </row>
    <row r="5" spans="1:11" s="141" customFormat="1" ht="12.75">
      <c r="A5" s="39"/>
      <c r="B5" s="82" t="s">
        <v>4</v>
      </c>
      <c r="C5" s="82" t="s">
        <v>385</v>
      </c>
      <c r="D5" s="82" t="s">
        <v>373</v>
      </c>
      <c r="E5" s="84" t="s">
        <v>398</v>
      </c>
      <c r="F5" s="82" t="s">
        <v>5</v>
      </c>
      <c r="G5" s="85">
        <v>545</v>
      </c>
      <c r="H5" s="193"/>
      <c r="I5" s="193"/>
      <c r="J5" s="85"/>
      <c r="K5" s="86">
        <f t="shared" si="0"/>
        <v>0</v>
      </c>
    </row>
    <row r="6" spans="1:11" s="141" customFormat="1" ht="12.75">
      <c r="A6" s="39"/>
      <c r="B6" s="82" t="s">
        <v>20</v>
      </c>
      <c r="C6" s="91" t="s">
        <v>372</v>
      </c>
      <c r="D6" s="91" t="s">
        <v>373</v>
      </c>
      <c r="E6" s="84" t="s">
        <v>391</v>
      </c>
      <c r="F6" s="82" t="s">
        <v>5</v>
      </c>
      <c r="G6" s="85">
        <f>G5*0.2</f>
        <v>109</v>
      </c>
      <c r="H6" s="272"/>
      <c r="I6" s="272"/>
      <c r="J6" s="85"/>
      <c r="K6" s="86">
        <f>J6*G6</f>
        <v>0</v>
      </c>
    </row>
    <row r="7" spans="1:11" s="141" customFormat="1" ht="12.75">
      <c r="A7" s="39"/>
      <c r="B7" s="82" t="s">
        <v>19</v>
      </c>
      <c r="C7" s="82" t="s">
        <v>344</v>
      </c>
      <c r="D7" s="82"/>
      <c r="E7" s="83" t="s">
        <v>477</v>
      </c>
      <c r="F7" s="82" t="s">
        <v>153</v>
      </c>
      <c r="G7" s="85">
        <v>2</v>
      </c>
      <c r="H7" s="85"/>
      <c r="I7" s="85"/>
      <c r="J7" s="85"/>
      <c r="K7" s="86">
        <f>J7*G7</f>
        <v>0</v>
      </c>
    </row>
    <row r="8" spans="1:11" s="115" customFormat="1" ht="42.75" customHeight="1">
      <c r="A8" s="39"/>
      <c r="B8" s="82" t="s">
        <v>33</v>
      </c>
      <c r="C8" s="94" t="s">
        <v>73</v>
      </c>
      <c r="D8" s="120"/>
      <c r="E8" s="45" t="s">
        <v>161</v>
      </c>
      <c r="F8" s="82" t="s">
        <v>5</v>
      </c>
      <c r="G8" s="85">
        <v>20</v>
      </c>
      <c r="H8" s="193"/>
      <c r="I8" s="193"/>
      <c r="J8" s="85"/>
      <c r="K8" s="86">
        <f t="shared" si="0"/>
        <v>0</v>
      </c>
    </row>
    <row r="9" spans="1:11" ht="12.75">
      <c r="A9" s="126"/>
      <c r="B9" s="82" t="s">
        <v>40</v>
      </c>
      <c r="C9" s="94" t="s">
        <v>184</v>
      </c>
      <c r="D9" s="120"/>
      <c r="E9" s="119" t="s">
        <v>185</v>
      </c>
      <c r="F9" s="120" t="s">
        <v>186</v>
      </c>
      <c r="G9" s="85">
        <v>1</v>
      </c>
      <c r="H9" s="163"/>
      <c r="I9" s="163"/>
      <c r="J9" s="85"/>
      <c r="K9" s="86">
        <f aca="true" t="shared" si="1" ref="K9:K14">J9*G9</f>
        <v>0</v>
      </c>
    </row>
    <row r="10" spans="1:12" ht="12.75">
      <c r="A10" s="126"/>
      <c r="B10" s="82" t="s">
        <v>34</v>
      </c>
      <c r="C10" s="94" t="s">
        <v>187</v>
      </c>
      <c r="D10" s="120"/>
      <c r="E10" s="119" t="s">
        <v>188</v>
      </c>
      <c r="F10" s="120" t="s">
        <v>5</v>
      </c>
      <c r="G10" s="85">
        <v>5</v>
      </c>
      <c r="H10" s="163"/>
      <c r="I10" s="163"/>
      <c r="J10" s="85"/>
      <c r="K10" s="86">
        <f t="shared" si="1"/>
        <v>0</v>
      </c>
      <c r="L10" s="115"/>
    </row>
    <row r="11" spans="1:12" ht="12.75">
      <c r="A11" s="126"/>
      <c r="B11" s="82" t="s">
        <v>37</v>
      </c>
      <c r="C11" s="94" t="s">
        <v>189</v>
      </c>
      <c r="D11" s="120"/>
      <c r="E11" s="119" t="s">
        <v>190</v>
      </c>
      <c r="F11" s="120" t="s">
        <v>5</v>
      </c>
      <c r="G11" s="85">
        <v>5</v>
      </c>
      <c r="H11" s="163"/>
      <c r="I11" s="163"/>
      <c r="J11" s="85"/>
      <c r="K11" s="86">
        <f t="shared" si="1"/>
        <v>0</v>
      </c>
      <c r="L11" s="115"/>
    </row>
    <row r="12" spans="1:12" ht="12.75">
      <c r="A12" s="126"/>
      <c r="B12" s="82" t="s">
        <v>38</v>
      </c>
      <c r="C12" s="94" t="s">
        <v>191</v>
      </c>
      <c r="D12" s="120"/>
      <c r="E12" s="119" t="s">
        <v>192</v>
      </c>
      <c r="F12" s="120" t="s">
        <v>5</v>
      </c>
      <c r="G12" s="85">
        <v>5</v>
      </c>
      <c r="H12" s="163"/>
      <c r="I12" s="163"/>
      <c r="J12" s="85"/>
      <c r="K12" s="86">
        <f t="shared" si="1"/>
        <v>0</v>
      </c>
      <c r="L12" s="115"/>
    </row>
    <row r="13" spans="1:12" ht="12.75">
      <c r="A13" s="126"/>
      <c r="B13" s="82" t="s">
        <v>392</v>
      </c>
      <c r="C13" s="94" t="s">
        <v>193</v>
      </c>
      <c r="D13" s="120"/>
      <c r="E13" s="119" t="s">
        <v>194</v>
      </c>
      <c r="F13" s="120" t="s">
        <v>5</v>
      </c>
      <c r="G13" s="85">
        <v>5</v>
      </c>
      <c r="H13" s="163"/>
      <c r="I13" s="163"/>
      <c r="J13" s="85"/>
      <c r="K13" s="86">
        <f t="shared" si="1"/>
        <v>0</v>
      </c>
      <c r="L13" s="115"/>
    </row>
    <row r="14" spans="1:11" ht="12.75">
      <c r="A14" s="126"/>
      <c r="B14" s="82" t="s">
        <v>430</v>
      </c>
      <c r="C14" s="120" t="s">
        <v>397</v>
      </c>
      <c r="D14" s="120" t="s">
        <v>373</v>
      </c>
      <c r="E14" s="119" t="s">
        <v>200</v>
      </c>
      <c r="F14" s="120" t="s">
        <v>11</v>
      </c>
      <c r="G14" s="85">
        <v>40</v>
      </c>
      <c r="H14" s="163"/>
      <c r="I14" s="163"/>
      <c r="J14" s="85"/>
      <c r="K14" s="86">
        <f t="shared" si="1"/>
        <v>0</v>
      </c>
    </row>
    <row r="15" spans="1:11" ht="12.75">
      <c r="A15" s="126"/>
      <c r="B15" s="82"/>
      <c r="C15" s="120"/>
      <c r="D15" s="120"/>
      <c r="E15" s="119"/>
      <c r="F15" s="120"/>
      <c r="G15" s="85"/>
      <c r="H15" s="85"/>
      <c r="I15" s="85"/>
      <c r="J15" s="85"/>
      <c r="K15" s="86"/>
    </row>
    <row r="16" spans="1:11" ht="12.75">
      <c r="A16" s="126"/>
      <c r="B16" s="127"/>
      <c r="C16" s="119"/>
      <c r="D16" s="119"/>
      <c r="E16" s="119"/>
      <c r="F16" s="120"/>
      <c r="G16" s="94"/>
      <c r="H16" s="155"/>
      <c r="I16" s="155"/>
      <c r="J16" s="85"/>
      <c r="K16" s="86"/>
    </row>
    <row r="17" spans="1:11" s="115" customFormat="1" ht="12.75">
      <c r="A17" s="39">
        <v>2</v>
      </c>
      <c r="B17" s="82"/>
      <c r="C17" s="82"/>
      <c r="D17" s="82"/>
      <c r="E17" s="45" t="s">
        <v>357</v>
      </c>
      <c r="F17" s="82"/>
      <c r="G17" s="85"/>
      <c r="H17" s="85"/>
      <c r="I17" s="85"/>
      <c r="J17" s="85"/>
      <c r="K17" s="86">
        <f t="shared" si="0"/>
        <v>0</v>
      </c>
    </row>
    <row r="18" spans="1:11" s="115" customFormat="1" ht="12.75">
      <c r="A18" s="39"/>
      <c r="B18" s="82"/>
      <c r="C18" s="82"/>
      <c r="D18" s="82"/>
      <c r="E18" s="45"/>
      <c r="F18" s="82"/>
      <c r="G18" s="85"/>
      <c r="H18" s="85"/>
      <c r="I18" s="85"/>
      <c r="J18" s="85"/>
      <c r="K18" s="86">
        <f t="shared" si="0"/>
        <v>0</v>
      </c>
    </row>
    <row r="19" spans="1:11" s="141" customFormat="1" ht="12.75">
      <c r="A19" s="39"/>
      <c r="B19" s="82" t="s">
        <v>16</v>
      </c>
      <c r="C19" s="120" t="s">
        <v>162</v>
      </c>
      <c r="D19" s="120"/>
      <c r="E19" s="121" t="s">
        <v>163</v>
      </c>
      <c r="F19" s="120" t="s">
        <v>5</v>
      </c>
      <c r="G19" s="85">
        <v>15</v>
      </c>
      <c r="H19" s="163"/>
      <c r="I19" s="163"/>
      <c r="J19" s="85"/>
      <c r="K19" s="86">
        <f t="shared" si="0"/>
        <v>0</v>
      </c>
    </row>
    <row r="20" spans="1:11" s="141" customFormat="1" ht="12.75">
      <c r="A20" s="39"/>
      <c r="B20" s="82" t="s">
        <v>17</v>
      </c>
      <c r="C20" s="120" t="s">
        <v>164</v>
      </c>
      <c r="D20" s="120"/>
      <c r="E20" s="119" t="s">
        <v>165</v>
      </c>
      <c r="F20" s="120" t="s">
        <v>166</v>
      </c>
      <c r="G20" s="85">
        <v>94</v>
      </c>
      <c r="H20" s="163"/>
      <c r="I20" s="163"/>
      <c r="J20" s="85"/>
      <c r="K20" s="86">
        <f>J20*G20</f>
        <v>0</v>
      </c>
    </row>
    <row r="21" spans="1:11" s="141" customFormat="1" ht="12.75">
      <c r="A21" s="39"/>
      <c r="B21" s="82" t="s">
        <v>18</v>
      </c>
      <c r="C21" s="120" t="s">
        <v>180</v>
      </c>
      <c r="D21" s="120"/>
      <c r="E21" s="119" t="s">
        <v>181</v>
      </c>
      <c r="F21" s="120" t="s">
        <v>7</v>
      </c>
      <c r="G21" s="85">
        <v>0.8</v>
      </c>
      <c r="H21" s="163"/>
      <c r="I21" s="163"/>
      <c r="J21" s="85"/>
      <c r="K21" s="86">
        <f t="shared" si="0"/>
        <v>0</v>
      </c>
    </row>
    <row r="22" spans="1:11" s="141" customFormat="1" ht="25.5">
      <c r="A22" s="39"/>
      <c r="B22" s="82" t="s">
        <v>39</v>
      </c>
      <c r="C22" s="120" t="s">
        <v>370</v>
      </c>
      <c r="D22" s="120"/>
      <c r="E22" s="89" t="s">
        <v>401</v>
      </c>
      <c r="F22" s="90" t="s">
        <v>10</v>
      </c>
      <c r="G22" s="92">
        <v>47</v>
      </c>
      <c r="H22" s="92"/>
      <c r="I22" s="267"/>
      <c r="J22" s="85"/>
      <c r="K22" s="86">
        <f>J22*G22</f>
        <v>0</v>
      </c>
    </row>
    <row r="23" spans="1:11" s="141" customFormat="1" ht="25.5">
      <c r="A23" s="39"/>
      <c r="B23" s="82" t="s">
        <v>45</v>
      </c>
      <c r="C23" s="82" t="s">
        <v>370</v>
      </c>
      <c r="D23" s="82"/>
      <c r="E23" s="89" t="s">
        <v>402</v>
      </c>
      <c r="F23" s="90" t="s">
        <v>10</v>
      </c>
      <c r="G23" s="92">
        <v>60</v>
      </c>
      <c r="H23" s="92"/>
      <c r="I23" s="267"/>
      <c r="J23" s="85"/>
      <c r="K23" s="86">
        <f t="shared" si="0"/>
        <v>0</v>
      </c>
    </row>
    <row r="24" spans="1:11" s="115" customFormat="1" ht="12.75">
      <c r="A24" s="39"/>
      <c r="B24" s="82" t="s">
        <v>46</v>
      </c>
      <c r="C24" s="93" t="s">
        <v>396</v>
      </c>
      <c r="D24" s="93" t="s">
        <v>373</v>
      </c>
      <c r="E24" s="45" t="s">
        <v>182</v>
      </c>
      <c r="F24" s="82" t="s">
        <v>5</v>
      </c>
      <c r="G24" s="85">
        <v>15</v>
      </c>
      <c r="H24" s="163"/>
      <c r="I24" s="163"/>
      <c r="J24" s="85"/>
      <c r="K24" s="86">
        <f t="shared" si="0"/>
        <v>0</v>
      </c>
    </row>
    <row r="25" spans="1:11" s="115" customFormat="1" ht="25.5">
      <c r="A25" s="39"/>
      <c r="B25" s="82" t="s">
        <v>47</v>
      </c>
      <c r="C25" s="93" t="s">
        <v>377</v>
      </c>
      <c r="D25" s="93" t="s">
        <v>373</v>
      </c>
      <c r="E25" s="45" t="s">
        <v>183</v>
      </c>
      <c r="F25" s="82" t="s">
        <v>5</v>
      </c>
      <c r="G25" s="85">
        <v>85</v>
      </c>
      <c r="H25" s="163"/>
      <c r="I25" s="163"/>
      <c r="J25" s="85"/>
      <c r="K25" s="86">
        <f t="shared" si="0"/>
        <v>0</v>
      </c>
    </row>
    <row r="26" spans="1:11" s="141" customFormat="1" ht="25.5">
      <c r="A26" s="39"/>
      <c r="B26" s="82" t="s">
        <v>400</v>
      </c>
      <c r="C26" s="82" t="s">
        <v>75</v>
      </c>
      <c r="D26" s="82"/>
      <c r="E26" s="89" t="s">
        <v>196</v>
      </c>
      <c r="F26" s="90" t="s">
        <v>153</v>
      </c>
      <c r="G26" s="92">
        <v>1</v>
      </c>
      <c r="H26" s="92"/>
      <c r="I26" s="85"/>
      <c r="J26" s="85"/>
      <c r="K26" s="86">
        <f>J26*G26</f>
        <v>0</v>
      </c>
    </row>
    <row r="27" spans="1:11" s="141" customFormat="1" ht="12.75">
      <c r="A27" s="39"/>
      <c r="B27" s="82"/>
      <c r="C27" s="82"/>
      <c r="D27" s="82"/>
      <c r="E27" s="89"/>
      <c r="F27" s="90"/>
      <c r="G27" s="92"/>
      <c r="H27" s="92"/>
      <c r="I27" s="85"/>
      <c r="J27" s="85"/>
      <c r="K27" s="86"/>
    </row>
    <row r="28" spans="1:11" ht="13.5" customHeight="1">
      <c r="A28" s="126"/>
      <c r="B28" s="127"/>
      <c r="C28" s="127"/>
      <c r="D28" s="127"/>
      <c r="E28" s="100"/>
      <c r="F28" s="127"/>
      <c r="G28" s="98"/>
      <c r="H28" s="99"/>
      <c r="I28" s="99"/>
      <c r="J28" s="99"/>
      <c r="K28" s="128">
        <f t="shared" si="0"/>
        <v>0</v>
      </c>
    </row>
    <row r="29" spans="1:11" s="115" customFormat="1" ht="13.5" customHeight="1">
      <c r="A29" s="39">
        <v>3</v>
      </c>
      <c r="B29" s="82"/>
      <c r="C29" s="82"/>
      <c r="D29" s="82"/>
      <c r="E29" s="63" t="s">
        <v>77</v>
      </c>
      <c r="F29" s="82"/>
      <c r="G29" s="103"/>
      <c r="H29" s="81"/>
      <c r="I29" s="101"/>
      <c r="J29" s="85"/>
      <c r="K29" s="86">
        <f t="shared" si="0"/>
        <v>0</v>
      </c>
    </row>
    <row r="30" spans="1:11" ht="13.5" customHeight="1">
      <c r="A30" s="126"/>
      <c r="B30" s="127"/>
      <c r="C30" s="127"/>
      <c r="D30" s="127"/>
      <c r="E30" s="102"/>
      <c r="F30" s="127"/>
      <c r="G30" s="133"/>
      <c r="H30" s="131"/>
      <c r="I30" s="137"/>
      <c r="J30" s="99"/>
      <c r="K30" s="128"/>
    </row>
    <row r="31" spans="1:11" s="115" customFormat="1" ht="13.5" customHeight="1">
      <c r="A31" s="39"/>
      <c r="B31" s="82" t="s">
        <v>6</v>
      </c>
      <c r="C31" s="82"/>
      <c r="D31" s="82"/>
      <c r="E31" s="63" t="s">
        <v>177</v>
      </c>
      <c r="F31" s="82"/>
      <c r="G31" s="103"/>
      <c r="H31" s="81"/>
      <c r="I31" s="101"/>
      <c r="J31" s="85"/>
      <c r="K31" s="86"/>
    </row>
    <row r="32" spans="1:11" s="115" customFormat="1" ht="13.5" customHeight="1">
      <c r="A32" s="39"/>
      <c r="B32" s="82" t="s">
        <v>167</v>
      </c>
      <c r="C32" s="82" t="s">
        <v>123</v>
      </c>
      <c r="D32" s="82"/>
      <c r="E32" s="83" t="s">
        <v>124</v>
      </c>
      <c r="F32" s="82" t="s">
        <v>5</v>
      </c>
      <c r="G32" s="85">
        <f>G34+G35</f>
        <v>968</v>
      </c>
      <c r="H32" s="198"/>
      <c r="I32" s="198"/>
      <c r="J32" s="85"/>
      <c r="K32" s="86">
        <f>J32*G32</f>
        <v>0</v>
      </c>
    </row>
    <row r="33" spans="1:11" s="115" customFormat="1" ht="39.75" customHeight="1">
      <c r="A33" s="39"/>
      <c r="B33" s="82" t="s">
        <v>168</v>
      </c>
      <c r="C33" s="82" t="s">
        <v>81</v>
      </c>
      <c r="D33" s="82"/>
      <c r="E33" s="83" t="s">
        <v>198</v>
      </c>
      <c r="F33" s="82" t="s">
        <v>153</v>
      </c>
      <c r="G33" s="85">
        <v>1</v>
      </c>
      <c r="H33" s="85"/>
      <c r="I33" s="85"/>
      <c r="J33" s="85"/>
      <c r="K33" s="86">
        <f>J33*G33</f>
        <v>0</v>
      </c>
    </row>
    <row r="34" spans="1:11" s="116" customFormat="1" ht="25.5" customHeight="1">
      <c r="A34" s="95"/>
      <c r="B34" s="82" t="s">
        <v>169</v>
      </c>
      <c r="C34" s="82" t="s">
        <v>390</v>
      </c>
      <c r="D34" s="82" t="s">
        <v>373</v>
      </c>
      <c r="E34" s="83" t="s">
        <v>199</v>
      </c>
      <c r="F34" s="82" t="s">
        <v>5</v>
      </c>
      <c r="G34" s="85">
        <v>399</v>
      </c>
      <c r="H34" s="197"/>
      <c r="I34" s="197"/>
      <c r="J34" s="85"/>
      <c r="K34" s="86">
        <f>J34*G34</f>
        <v>0</v>
      </c>
    </row>
    <row r="35" spans="1:11" s="116" customFormat="1" ht="25.5" customHeight="1">
      <c r="A35" s="95"/>
      <c r="B35" s="82" t="s">
        <v>197</v>
      </c>
      <c r="C35" s="82" t="s">
        <v>390</v>
      </c>
      <c r="D35" s="82" t="s">
        <v>373</v>
      </c>
      <c r="E35" s="83" t="s">
        <v>170</v>
      </c>
      <c r="F35" s="82" t="s">
        <v>5</v>
      </c>
      <c r="G35" s="85">
        <v>569</v>
      </c>
      <c r="H35" s="197"/>
      <c r="I35" s="197"/>
      <c r="J35" s="85"/>
      <c r="K35" s="86">
        <f>J35*G35</f>
        <v>0</v>
      </c>
    </row>
    <row r="36" spans="1:11" s="116" customFormat="1" ht="13.5" customHeight="1">
      <c r="A36" s="95"/>
      <c r="B36" s="82"/>
      <c r="C36" s="82"/>
      <c r="D36" s="82"/>
      <c r="E36" s="83"/>
      <c r="F36" s="82"/>
      <c r="G36" s="85"/>
      <c r="H36" s="157"/>
      <c r="I36" s="156"/>
      <c r="J36" s="85"/>
      <c r="K36" s="86"/>
    </row>
    <row r="37" spans="1:14" s="116" customFormat="1" ht="16.5" customHeight="1">
      <c r="A37" s="95"/>
      <c r="B37" s="82" t="s">
        <v>30</v>
      </c>
      <c r="C37" s="21"/>
      <c r="D37" s="21"/>
      <c r="E37" s="63" t="s">
        <v>119</v>
      </c>
      <c r="F37" s="82"/>
      <c r="G37" s="97"/>
      <c r="H37" s="157"/>
      <c r="I37" s="156"/>
      <c r="J37" s="85"/>
      <c r="K37" s="86">
        <f>J37*G37</f>
        <v>0</v>
      </c>
      <c r="N37" s="134"/>
    </row>
    <row r="38" spans="1:11" s="116" customFormat="1" ht="25.5" customHeight="1">
      <c r="A38" s="95"/>
      <c r="B38" s="82" t="s">
        <v>171</v>
      </c>
      <c r="C38" s="82" t="s">
        <v>125</v>
      </c>
      <c r="D38" s="82"/>
      <c r="E38" s="83" t="s">
        <v>172</v>
      </c>
      <c r="F38" s="82" t="s">
        <v>5</v>
      </c>
      <c r="G38" s="85">
        <v>803</v>
      </c>
      <c r="H38" s="193"/>
      <c r="I38" s="193"/>
      <c r="J38" s="85"/>
      <c r="K38" s="86">
        <f>J38*G38</f>
        <v>0</v>
      </c>
    </row>
    <row r="39" spans="1:11" s="115" customFormat="1" ht="38.25" customHeight="1">
      <c r="A39" s="39"/>
      <c r="B39" s="82" t="s">
        <v>173</v>
      </c>
      <c r="C39" s="94" t="s">
        <v>68</v>
      </c>
      <c r="D39" s="94"/>
      <c r="E39" s="83" t="s">
        <v>178</v>
      </c>
      <c r="F39" s="82" t="s">
        <v>5</v>
      </c>
      <c r="G39" s="85">
        <v>308</v>
      </c>
      <c r="H39" s="193"/>
      <c r="I39" s="193"/>
      <c r="J39" s="85"/>
      <c r="K39" s="86">
        <f>J39*G39</f>
        <v>0</v>
      </c>
    </row>
    <row r="40" spans="1:11" s="116" customFormat="1" ht="41.25" customHeight="1">
      <c r="A40" s="95"/>
      <c r="B40" s="82" t="s">
        <v>174</v>
      </c>
      <c r="C40" s="96" t="s">
        <v>68</v>
      </c>
      <c r="D40" s="96"/>
      <c r="E40" s="83" t="s">
        <v>120</v>
      </c>
      <c r="F40" s="82" t="s">
        <v>5</v>
      </c>
      <c r="G40" s="85">
        <v>213</v>
      </c>
      <c r="H40" s="193"/>
      <c r="I40" s="193"/>
      <c r="J40" s="85"/>
      <c r="K40" s="86">
        <f>J40*G40</f>
        <v>0</v>
      </c>
    </row>
    <row r="41" spans="1:11" s="116" customFormat="1" ht="25.5">
      <c r="A41" s="95"/>
      <c r="B41" s="82" t="s">
        <v>175</v>
      </c>
      <c r="C41" s="96" t="s">
        <v>68</v>
      </c>
      <c r="D41" s="96"/>
      <c r="E41" s="83" t="s">
        <v>176</v>
      </c>
      <c r="F41" s="82" t="s">
        <v>5</v>
      </c>
      <c r="G41" s="85">
        <v>290</v>
      </c>
      <c r="H41" s="193"/>
      <c r="I41" s="193"/>
      <c r="J41" s="85"/>
      <c r="K41" s="86">
        <f>J41*G41</f>
        <v>0</v>
      </c>
    </row>
    <row r="42" spans="1:11" s="116" customFormat="1" ht="12.75">
      <c r="A42" s="95"/>
      <c r="B42" s="82"/>
      <c r="C42" s="96"/>
      <c r="D42" s="96"/>
      <c r="E42" s="83"/>
      <c r="F42" s="82"/>
      <c r="G42" s="82"/>
      <c r="H42" s="193"/>
      <c r="I42" s="193"/>
      <c r="J42" s="85"/>
      <c r="K42" s="86"/>
    </row>
    <row r="43" spans="1:11" s="116" customFormat="1" ht="12.75" customHeight="1">
      <c r="A43" s="95"/>
      <c r="B43" s="82"/>
      <c r="C43" s="96"/>
      <c r="D43" s="96"/>
      <c r="E43" s="83"/>
      <c r="F43" s="82"/>
      <c r="G43" s="94"/>
      <c r="H43" s="193"/>
      <c r="I43" s="193"/>
      <c r="J43" s="85"/>
      <c r="K43" s="86"/>
    </row>
    <row r="44" spans="1:11" s="116" customFormat="1" ht="12.75" customHeight="1">
      <c r="A44" s="39">
        <v>4</v>
      </c>
      <c r="B44" s="82"/>
      <c r="C44" s="96"/>
      <c r="D44" s="96"/>
      <c r="E44" s="45" t="s">
        <v>356</v>
      </c>
      <c r="F44" s="82"/>
      <c r="G44" s="94"/>
      <c r="H44" s="193"/>
      <c r="I44" s="193"/>
      <c r="J44" s="85"/>
      <c r="K44" s="86"/>
    </row>
    <row r="45" spans="1:11" s="116" customFormat="1" ht="12.75" customHeight="1">
      <c r="A45" s="39"/>
      <c r="B45" s="82" t="s">
        <v>28</v>
      </c>
      <c r="C45" s="163" t="s">
        <v>381</v>
      </c>
      <c r="D45" s="177" t="s">
        <v>373</v>
      </c>
      <c r="E45" s="163" t="s">
        <v>365</v>
      </c>
      <c r="F45" s="90" t="s">
        <v>10</v>
      </c>
      <c r="G45" s="92">
        <v>6</v>
      </c>
      <c r="H45" s="193"/>
      <c r="I45" s="163"/>
      <c r="J45" s="85"/>
      <c r="K45" s="86">
        <f>J45*G45</f>
        <v>0</v>
      </c>
    </row>
    <row r="46" spans="1:11" s="32" customFormat="1" ht="12.75">
      <c r="A46" s="50"/>
      <c r="B46" s="82" t="s">
        <v>31</v>
      </c>
      <c r="C46" s="163" t="s">
        <v>361</v>
      </c>
      <c r="D46" s="163"/>
      <c r="E46" s="163" t="s">
        <v>362</v>
      </c>
      <c r="F46" s="90" t="s">
        <v>10</v>
      </c>
      <c r="G46" s="92">
        <v>2</v>
      </c>
      <c r="H46" s="163"/>
      <c r="I46" s="163"/>
      <c r="J46" s="85"/>
      <c r="K46" s="85">
        <f>J46*G46</f>
        <v>0</v>
      </c>
    </row>
    <row r="47" spans="1:11" s="32" customFormat="1" ht="12.75">
      <c r="A47" s="50"/>
      <c r="B47" s="82" t="s">
        <v>50</v>
      </c>
      <c r="C47" s="163" t="s">
        <v>363</v>
      </c>
      <c r="D47" s="163"/>
      <c r="E47" s="163" t="s">
        <v>364</v>
      </c>
      <c r="F47" s="90" t="s">
        <v>10</v>
      </c>
      <c r="G47" s="92">
        <v>4</v>
      </c>
      <c r="H47" s="163"/>
      <c r="I47" s="163"/>
      <c r="J47" s="85"/>
      <c r="K47" s="85">
        <f>J47*G47</f>
        <v>0</v>
      </c>
    </row>
    <row r="48" spans="1:11" s="32" customFormat="1" ht="12.75">
      <c r="A48" s="50"/>
      <c r="B48" s="82"/>
      <c r="C48" s="186"/>
      <c r="D48" s="186"/>
      <c r="E48" s="269"/>
      <c r="F48" s="90"/>
      <c r="G48" s="92"/>
      <c r="H48" s="81"/>
      <c r="I48" s="81"/>
      <c r="J48" s="85"/>
      <c r="K48" s="85"/>
    </row>
    <row r="49" spans="1:11" s="32" customFormat="1" ht="12.75">
      <c r="A49" s="50"/>
      <c r="B49" s="82"/>
      <c r="C49" s="120"/>
      <c r="D49" s="120"/>
      <c r="E49" s="119"/>
      <c r="F49" s="90"/>
      <c r="G49" s="51"/>
      <c r="H49" s="155"/>
      <c r="I49" s="155"/>
      <c r="J49" s="42"/>
      <c r="K49" s="43"/>
    </row>
    <row r="50" spans="1:11" s="32" customFormat="1" ht="12.75">
      <c r="A50" s="39">
        <v>5</v>
      </c>
      <c r="B50" s="82"/>
      <c r="C50" s="120"/>
      <c r="D50" s="120"/>
      <c r="E50" s="122" t="s">
        <v>332</v>
      </c>
      <c r="F50" s="90"/>
      <c r="G50" s="51"/>
      <c r="H50" s="155"/>
      <c r="I50" s="155"/>
      <c r="J50" s="42"/>
      <c r="K50" s="43"/>
    </row>
    <row r="51" spans="1:11" s="32" customFormat="1" ht="12.75">
      <c r="A51" s="50"/>
      <c r="B51" s="82" t="s">
        <v>8</v>
      </c>
      <c r="C51" s="91" t="s">
        <v>81</v>
      </c>
      <c r="D51" s="91"/>
      <c r="E51" s="121" t="s">
        <v>333</v>
      </c>
      <c r="F51" s="90" t="s">
        <v>153</v>
      </c>
      <c r="G51" s="51">
        <v>1</v>
      </c>
      <c r="H51" s="193"/>
      <c r="I51" s="193"/>
      <c r="J51" s="85"/>
      <c r="K51" s="86">
        <f>J51*G51</f>
        <v>0</v>
      </c>
    </row>
    <row r="52" spans="1:11" s="32" customFormat="1" ht="12.75">
      <c r="A52" s="50"/>
      <c r="B52" s="82"/>
      <c r="C52" s="91"/>
      <c r="D52" s="91"/>
      <c r="E52" s="121"/>
      <c r="F52" s="90"/>
      <c r="G52" s="51"/>
      <c r="H52" s="193"/>
      <c r="I52" s="193"/>
      <c r="J52" s="85"/>
      <c r="K52" s="86"/>
    </row>
    <row r="53" spans="1:11" s="32" customFormat="1" ht="12.75">
      <c r="A53" s="50"/>
      <c r="B53" s="82"/>
      <c r="C53" s="91"/>
      <c r="D53" s="91"/>
      <c r="E53" s="121"/>
      <c r="F53" s="90"/>
      <c r="G53" s="51"/>
      <c r="H53" s="193"/>
      <c r="I53" s="193"/>
      <c r="J53" s="85"/>
      <c r="K53" s="86"/>
    </row>
    <row r="54" spans="1:11" s="32" customFormat="1" ht="12.75">
      <c r="A54" s="39">
        <v>6</v>
      </c>
      <c r="B54" s="82"/>
      <c r="C54" s="82"/>
      <c r="D54" s="82"/>
      <c r="E54" s="45" t="s">
        <v>349</v>
      </c>
      <c r="F54" s="82"/>
      <c r="G54" s="85"/>
      <c r="H54" s="85"/>
      <c r="I54" s="85"/>
      <c r="J54" s="85"/>
      <c r="K54" s="86"/>
    </row>
    <row r="55" spans="1:11" s="32" customFormat="1" ht="25.5">
      <c r="A55" s="39"/>
      <c r="B55" s="82" t="s">
        <v>12</v>
      </c>
      <c r="C55" s="82" t="s">
        <v>394</v>
      </c>
      <c r="D55" s="82" t="s">
        <v>373</v>
      </c>
      <c r="E55" s="175" t="s">
        <v>395</v>
      </c>
      <c r="F55" s="90" t="s">
        <v>10</v>
      </c>
      <c r="G55" s="85">
        <v>2</v>
      </c>
      <c r="H55" s="169"/>
      <c r="I55" s="163"/>
      <c r="J55" s="85"/>
      <c r="K55" s="86">
        <f>J55*G55</f>
        <v>0</v>
      </c>
    </row>
    <row r="56" spans="1:11" s="32" customFormat="1" ht="12.75">
      <c r="A56" s="39"/>
      <c r="B56" s="82" t="s">
        <v>359</v>
      </c>
      <c r="C56" s="82" t="s">
        <v>393</v>
      </c>
      <c r="D56" s="82" t="s">
        <v>373</v>
      </c>
      <c r="E56" s="175" t="s">
        <v>350</v>
      </c>
      <c r="F56" s="90" t="s">
        <v>10</v>
      </c>
      <c r="G56" s="85">
        <v>2</v>
      </c>
      <c r="H56" s="184"/>
      <c r="I56" s="163"/>
      <c r="J56" s="85"/>
      <c r="K56" s="86">
        <f>J56*G56</f>
        <v>0</v>
      </c>
    </row>
    <row r="57" spans="1:11" s="32" customFormat="1" ht="12.75">
      <c r="A57" s="50"/>
      <c r="B57" s="82"/>
      <c r="C57" s="120"/>
      <c r="D57" s="120"/>
      <c r="E57" s="119"/>
      <c r="F57" s="120"/>
      <c r="G57" s="51"/>
      <c r="H57" s="155"/>
      <c r="I57" s="155"/>
      <c r="J57" s="42"/>
      <c r="K57" s="43"/>
    </row>
    <row r="58" spans="1:11" s="32" customFormat="1" ht="12.75">
      <c r="A58" s="50"/>
      <c r="B58" s="82"/>
      <c r="C58" s="120"/>
      <c r="D58" s="120"/>
      <c r="E58" s="119"/>
      <c r="F58" s="120"/>
      <c r="G58" s="51"/>
      <c r="H58" s="155"/>
      <c r="I58" s="155"/>
      <c r="J58" s="42"/>
      <c r="K58" s="43"/>
    </row>
    <row r="59" spans="1:11" s="115" customFormat="1" ht="12.75">
      <c r="A59" s="39">
        <v>7</v>
      </c>
      <c r="B59" s="82"/>
      <c r="C59" s="82"/>
      <c r="D59" s="82"/>
      <c r="E59" s="45" t="s">
        <v>13</v>
      </c>
      <c r="F59" s="82"/>
      <c r="G59" s="97"/>
      <c r="H59" s="85"/>
      <c r="I59" s="85"/>
      <c r="J59" s="85"/>
      <c r="K59" s="86"/>
    </row>
    <row r="60" spans="1:11" s="115" customFormat="1" ht="12.75">
      <c r="A60" s="39"/>
      <c r="B60" s="82"/>
      <c r="C60" s="82"/>
      <c r="D60" s="82"/>
      <c r="E60" s="45"/>
      <c r="F60" s="82"/>
      <c r="G60" s="97"/>
      <c r="H60" s="85"/>
      <c r="I60" s="85"/>
      <c r="J60" s="85"/>
      <c r="K60" s="86"/>
    </row>
    <row r="61" spans="1:11" s="115" customFormat="1" ht="25.5">
      <c r="A61" s="39"/>
      <c r="B61" s="82" t="s">
        <v>326</v>
      </c>
      <c r="C61" s="309" t="s">
        <v>472</v>
      </c>
      <c r="D61" s="329"/>
      <c r="E61" s="332" t="s">
        <v>473</v>
      </c>
      <c r="F61" s="330" t="s">
        <v>7</v>
      </c>
      <c r="G61" s="314">
        <v>2.5</v>
      </c>
      <c r="H61" s="332"/>
      <c r="I61" s="332"/>
      <c r="J61" s="85"/>
      <c r="K61" s="86">
        <f aca="true" t="shared" si="2" ref="K61:K66">J61*G61</f>
        <v>0</v>
      </c>
    </row>
    <row r="62" spans="1:11" s="115" customFormat="1" ht="25.5">
      <c r="A62" s="39"/>
      <c r="B62" s="82" t="s">
        <v>327</v>
      </c>
      <c r="C62" s="331" t="s">
        <v>383</v>
      </c>
      <c r="D62" s="331" t="s">
        <v>373</v>
      </c>
      <c r="E62" s="333" t="s">
        <v>275</v>
      </c>
      <c r="F62" s="91" t="s">
        <v>7</v>
      </c>
      <c r="G62" s="92">
        <v>2.5</v>
      </c>
      <c r="H62" s="157"/>
      <c r="I62" s="157"/>
      <c r="J62" s="85"/>
      <c r="K62" s="86">
        <f t="shared" si="2"/>
        <v>0</v>
      </c>
    </row>
    <row r="63" spans="1:11" s="115" customFormat="1" ht="12.75">
      <c r="A63" s="39"/>
      <c r="B63" s="82" t="s">
        <v>328</v>
      </c>
      <c r="C63" s="91" t="s">
        <v>384</v>
      </c>
      <c r="D63" s="176" t="s">
        <v>373</v>
      </c>
      <c r="E63" s="83" t="s">
        <v>49</v>
      </c>
      <c r="F63" s="82" t="s">
        <v>5</v>
      </c>
      <c r="G63" s="97">
        <v>375</v>
      </c>
      <c r="H63" s="193"/>
      <c r="I63" s="161"/>
      <c r="J63" s="85"/>
      <c r="K63" s="86">
        <f t="shared" si="2"/>
        <v>0</v>
      </c>
    </row>
    <row r="64" spans="1:11" s="115" customFormat="1" ht="25.5">
      <c r="A64" s="39"/>
      <c r="B64" s="82" t="s">
        <v>329</v>
      </c>
      <c r="C64" s="96" t="s">
        <v>69</v>
      </c>
      <c r="D64" s="96"/>
      <c r="E64" s="84" t="s">
        <v>179</v>
      </c>
      <c r="F64" s="82" t="s">
        <v>5</v>
      </c>
      <c r="G64" s="85">
        <v>320</v>
      </c>
      <c r="H64" s="268"/>
      <c r="I64" s="268"/>
      <c r="J64" s="85"/>
      <c r="K64" s="86">
        <f t="shared" si="2"/>
        <v>0</v>
      </c>
    </row>
    <row r="65" spans="1:11" s="115" customFormat="1" ht="12.75">
      <c r="A65" s="39"/>
      <c r="B65" s="82">
        <v>75</v>
      </c>
      <c r="C65" s="91" t="s">
        <v>386</v>
      </c>
      <c r="D65" s="176" t="s">
        <v>373</v>
      </c>
      <c r="E65" s="140" t="s">
        <v>70</v>
      </c>
      <c r="F65" s="90" t="s">
        <v>10</v>
      </c>
      <c r="G65" s="97">
        <v>8</v>
      </c>
      <c r="H65" s="193"/>
      <c r="I65" s="161"/>
      <c r="J65" s="85"/>
      <c r="K65" s="86">
        <f t="shared" si="2"/>
        <v>0</v>
      </c>
    </row>
    <row r="66" spans="1:11" s="115" customFormat="1" ht="12.75">
      <c r="A66" s="39"/>
      <c r="B66" s="82" t="s">
        <v>471</v>
      </c>
      <c r="C66" s="96" t="s">
        <v>389</v>
      </c>
      <c r="D66" s="176" t="s">
        <v>373</v>
      </c>
      <c r="E66" s="83" t="s">
        <v>403</v>
      </c>
      <c r="F66" s="82" t="s">
        <v>5</v>
      </c>
      <c r="G66" s="97">
        <v>71</v>
      </c>
      <c r="H66" s="193"/>
      <c r="I66" s="193"/>
      <c r="J66" s="85"/>
      <c r="K66" s="86">
        <f t="shared" si="2"/>
        <v>0</v>
      </c>
    </row>
    <row r="67" spans="1:11" s="115" customFormat="1" ht="12.75">
      <c r="A67" s="39"/>
      <c r="B67" s="82"/>
      <c r="C67" s="96"/>
      <c r="D67" s="331"/>
      <c r="E67" s="83"/>
      <c r="F67" s="82"/>
      <c r="G67" s="97"/>
      <c r="H67" s="193"/>
      <c r="I67" s="193"/>
      <c r="J67" s="85"/>
      <c r="K67" s="86"/>
    </row>
    <row r="68" spans="1:11" ht="13.5" thickBot="1">
      <c r="A68" s="126"/>
      <c r="B68" s="130"/>
      <c r="C68" s="127"/>
      <c r="D68" s="127"/>
      <c r="E68" s="137"/>
      <c r="F68" s="127"/>
      <c r="G68" s="137"/>
      <c r="H68" s="131"/>
      <c r="I68" s="137"/>
      <c r="J68" s="99"/>
      <c r="K68" s="139"/>
    </row>
    <row r="69" spans="1:11" s="115" customFormat="1" ht="15.75">
      <c r="A69" s="39"/>
      <c r="B69" s="40"/>
      <c r="C69" s="82"/>
      <c r="D69" s="82"/>
      <c r="E69" s="52" t="s">
        <v>21</v>
      </c>
      <c r="F69" s="104"/>
      <c r="G69" s="105"/>
      <c r="H69" s="105"/>
      <c r="I69" s="105"/>
      <c r="J69" s="105"/>
      <c r="K69" s="66">
        <f>SUM(K3:K68)</f>
        <v>0</v>
      </c>
    </row>
    <row r="70" spans="1:11" s="115" customFormat="1" ht="15">
      <c r="A70" s="39"/>
      <c r="B70" s="40"/>
      <c r="C70" s="82"/>
      <c r="D70" s="82"/>
      <c r="E70" s="276" t="s">
        <v>294</v>
      </c>
      <c r="F70" s="106"/>
      <c r="G70" s="107"/>
      <c r="H70" s="107"/>
      <c r="I70" s="107"/>
      <c r="J70" s="107"/>
      <c r="K70" s="65">
        <f>K69*0.4</f>
        <v>0</v>
      </c>
    </row>
    <row r="71" spans="1:11" s="115" customFormat="1" ht="18.75" thickBot="1">
      <c r="A71" s="39"/>
      <c r="B71" s="40"/>
      <c r="C71" s="82"/>
      <c r="D71" s="82"/>
      <c r="E71" s="55" t="s">
        <v>29</v>
      </c>
      <c r="F71" s="108"/>
      <c r="G71" s="109"/>
      <c r="H71" s="109"/>
      <c r="I71" s="109"/>
      <c r="J71" s="109"/>
      <c r="K71" s="64">
        <f>SUM(K69:K70)</f>
        <v>0</v>
      </c>
    </row>
    <row r="72" spans="1:11" s="115" customFormat="1" ht="13.5" thickBot="1">
      <c r="A72" s="49"/>
      <c r="B72" s="62"/>
      <c r="C72" s="110"/>
      <c r="D72" s="110"/>
      <c r="E72" s="111"/>
      <c r="F72" s="110"/>
      <c r="G72" s="112"/>
      <c r="H72" s="142"/>
      <c r="I72" s="112"/>
      <c r="J72" s="113"/>
      <c r="K72" s="114"/>
    </row>
    <row r="73" spans="2:11" ht="12.75">
      <c r="B73" s="138"/>
      <c r="G73" s="129"/>
      <c r="H73" s="143"/>
      <c r="I73" s="129"/>
      <c r="J73" s="99">
        <f aca="true" t="shared" si="3" ref="J73:J88">I73+H73</f>
        <v>0</v>
      </c>
      <c r="K73" s="129"/>
    </row>
    <row r="74" spans="2:11" ht="12.75">
      <c r="B74" s="138"/>
      <c r="G74" s="129"/>
      <c r="H74" s="143"/>
      <c r="I74" s="129"/>
      <c r="J74" s="99">
        <f t="shared" si="3"/>
        <v>0</v>
      </c>
      <c r="K74" s="129"/>
    </row>
    <row r="75" spans="2:11" ht="12.75">
      <c r="B75" s="138"/>
      <c r="G75" s="129"/>
      <c r="H75" s="143"/>
      <c r="I75" s="129"/>
      <c r="J75" s="99">
        <f t="shared" si="3"/>
        <v>0</v>
      </c>
      <c r="K75" s="129"/>
    </row>
    <row r="76" spans="1:10" s="136" customFormat="1" ht="12.75">
      <c r="A76" s="125"/>
      <c r="B76" s="125"/>
      <c r="C76" s="132"/>
      <c r="D76" s="132"/>
      <c r="E76" s="135"/>
      <c r="F76" s="132"/>
      <c r="J76" s="99">
        <f t="shared" si="3"/>
        <v>0</v>
      </c>
    </row>
    <row r="77" spans="1:10" s="136" customFormat="1" ht="12.75">
      <c r="A77" s="125"/>
      <c r="B77" s="125"/>
      <c r="C77" s="132"/>
      <c r="D77" s="132"/>
      <c r="E77" s="135"/>
      <c r="F77" s="132"/>
      <c r="J77" s="99">
        <f t="shared" si="3"/>
        <v>0</v>
      </c>
    </row>
    <row r="78" spans="1:10" s="136" customFormat="1" ht="12.75">
      <c r="A78" s="125"/>
      <c r="B78" s="125"/>
      <c r="C78" s="132"/>
      <c r="D78" s="132"/>
      <c r="E78" s="135"/>
      <c r="F78" s="132"/>
      <c r="J78" s="99">
        <f t="shared" si="3"/>
        <v>0</v>
      </c>
    </row>
    <row r="79" spans="1:10" s="136" customFormat="1" ht="12.75">
      <c r="A79" s="125"/>
      <c r="B79" s="125"/>
      <c r="C79" s="132"/>
      <c r="D79" s="132"/>
      <c r="E79" s="135"/>
      <c r="F79" s="132"/>
      <c r="J79" s="99">
        <f t="shared" si="3"/>
        <v>0</v>
      </c>
    </row>
    <row r="80" spans="1:10" s="136" customFormat="1" ht="12.75">
      <c r="A80" s="125"/>
      <c r="B80" s="125"/>
      <c r="C80" s="132"/>
      <c r="D80" s="132"/>
      <c r="E80" s="135"/>
      <c r="F80" s="132"/>
      <c r="J80" s="99">
        <f t="shared" si="3"/>
        <v>0</v>
      </c>
    </row>
    <row r="81" spans="1:10" s="136" customFormat="1" ht="12.75">
      <c r="A81" s="125"/>
      <c r="B81" s="125"/>
      <c r="C81" s="132"/>
      <c r="D81" s="132"/>
      <c r="E81" s="135"/>
      <c r="F81" s="132"/>
      <c r="J81" s="99">
        <f t="shared" si="3"/>
        <v>0</v>
      </c>
    </row>
    <row r="82" spans="1:10" s="136" customFormat="1" ht="12.75">
      <c r="A82" s="125"/>
      <c r="B82" s="125"/>
      <c r="C82" s="132"/>
      <c r="D82" s="132"/>
      <c r="E82" s="135"/>
      <c r="F82" s="132"/>
      <c r="J82" s="99">
        <f t="shared" si="3"/>
        <v>0</v>
      </c>
    </row>
    <row r="83" spans="1:10" s="136" customFormat="1" ht="12.75">
      <c r="A83" s="125"/>
      <c r="B83" s="125"/>
      <c r="C83" s="132"/>
      <c r="D83" s="132"/>
      <c r="E83" s="135"/>
      <c r="F83" s="132"/>
      <c r="J83" s="99">
        <f t="shared" si="3"/>
        <v>0</v>
      </c>
    </row>
    <row r="84" spans="1:10" s="136" customFormat="1" ht="12.75">
      <c r="A84" s="125"/>
      <c r="B84" s="125"/>
      <c r="C84" s="132"/>
      <c r="D84" s="132"/>
      <c r="E84" s="135"/>
      <c r="F84" s="132"/>
      <c r="J84" s="99">
        <f t="shared" si="3"/>
        <v>0</v>
      </c>
    </row>
    <row r="85" spans="1:10" s="136" customFormat="1" ht="12.75">
      <c r="A85" s="125"/>
      <c r="B85" s="125"/>
      <c r="C85" s="132"/>
      <c r="D85" s="132"/>
      <c r="E85" s="135"/>
      <c r="F85" s="132"/>
      <c r="J85" s="99">
        <f t="shared" si="3"/>
        <v>0</v>
      </c>
    </row>
    <row r="86" spans="1:10" s="136" customFormat="1" ht="12.75">
      <c r="A86" s="125"/>
      <c r="B86" s="125"/>
      <c r="C86" s="132"/>
      <c r="D86" s="132"/>
      <c r="E86" s="135"/>
      <c r="F86" s="132"/>
      <c r="J86" s="99">
        <f t="shared" si="3"/>
        <v>0</v>
      </c>
    </row>
    <row r="87" spans="1:10" s="136" customFormat="1" ht="12.75">
      <c r="A87" s="125"/>
      <c r="B87" s="125"/>
      <c r="C87" s="132"/>
      <c r="D87" s="132"/>
      <c r="E87" s="135"/>
      <c r="F87" s="132"/>
      <c r="J87" s="99">
        <f t="shared" si="3"/>
        <v>0</v>
      </c>
    </row>
    <row r="88" spans="1:10" s="136" customFormat="1" ht="12.75">
      <c r="A88" s="125"/>
      <c r="B88" s="125"/>
      <c r="C88" s="132"/>
      <c r="D88" s="132"/>
      <c r="E88" s="135"/>
      <c r="F88" s="132"/>
      <c r="J88" s="99">
        <f t="shared" si="3"/>
        <v>0</v>
      </c>
    </row>
  </sheetData>
  <sheetProtection/>
  <printOptions gridLines="1" horizontalCentered="1"/>
  <pageMargins left="0.4330708661417323" right="0.4330708661417323" top="1.1811023622047245" bottom="0.7086614173228347" header="0.6299212598425197" footer="0.3937007874015748"/>
  <pageSetup fitToHeight="0" fitToWidth="1" horizontalDpi="300" verticalDpi="300" orientation="landscape" paperSize="9" scale="84" r:id="rId1"/>
  <headerFooter alignWithMargins="0">
    <oddHeader>&amp;L&amp;11SECRETARIA DO MEIO AMBIENTE
FUNDAÇÃO FLORESTAL&amp;C&amp;11Parque Estadual Turístico do Alto Ribeira
Núcleo Ouro Grosso
Alojamento&amp;R&amp;11Planilha Orçamentária
Boletim CPOS 160 - Junho/2013</oddHeader>
    <oddFooter>&amp;Rpágina &amp;P / 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25">
    <pageSetUpPr fitToPage="1"/>
  </sheetPr>
  <dimension ref="A1:P54"/>
  <sheetViews>
    <sheetView showZeros="0" view="pageBreakPreview" zoomScaleSheetLayoutView="100" zoomScalePageLayoutView="90" workbookViewId="0" topLeftCell="A1">
      <selection activeCell="A1" sqref="A1:J17"/>
    </sheetView>
  </sheetViews>
  <sheetFormatPr defaultColWidth="9.140625" defaultRowHeight="12.75"/>
  <cols>
    <col min="1" max="1" width="5.7109375" style="21" customWidth="1"/>
    <col min="2" max="3" width="8.7109375" style="21" customWidth="1"/>
    <col min="4" max="4" width="73.28125" style="57" bestFit="1" customWidth="1"/>
    <col min="5" max="5" width="6.28125" style="46" customWidth="1"/>
    <col min="6" max="6" width="10.7109375" style="47" customWidth="1"/>
    <col min="7" max="7" width="11.7109375" style="47" customWidth="1"/>
    <col min="8" max="8" width="9.7109375" style="47" customWidth="1"/>
    <col min="9" max="9" width="11.7109375" style="47" customWidth="1"/>
    <col min="10" max="10" width="15.7109375" style="47" customWidth="1"/>
    <col min="11" max="16384" width="9.140625" style="32" customWidth="1"/>
  </cols>
  <sheetData>
    <row r="1" spans="1:10" s="21" customFormat="1" ht="26.25" thickBot="1">
      <c r="A1" s="34" t="s">
        <v>0</v>
      </c>
      <c r="B1" s="35" t="s">
        <v>1</v>
      </c>
      <c r="C1" s="35" t="s">
        <v>98</v>
      </c>
      <c r="D1" s="36" t="s">
        <v>35</v>
      </c>
      <c r="E1" s="35" t="s">
        <v>2</v>
      </c>
      <c r="F1" s="37" t="s">
        <v>3</v>
      </c>
      <c r="G1" s="37" t="s">
        <v>14</v>
      </c>
      <c r="H1" s="37" t="s">
        <v>15</v>
      </c>
      <c r="I1" s="37" t="s">
        <v>36</v>
      </c>
      <c r="J1" s="38" t="s">
        <v>27</v>
      </c>
    </row>
    <row r="2" spans="1:10" ht="12.75">
      <c r="A2" s="50"/>
      <c r="B2" s="41"/>
      <c r="C2" s="82"/>
      <c r="D2" s="89"/>
      <c r="E2" s="41"/>
      <c r="F2" s="51"/>
      <c r="G2" s="42"/>
      <c r="H2" s="42"/>
      <c r="I2" s="42">
        <f>SUM(G2:H2)</f>
        <v>0</v>
      </c>
      <c r="J2" s="43">
        <f>I2*F2</f>
        <v>0</v>
      </c>
    </row>
    <row r="3" spans="1:10" ht="12.75">
      <c r="A3" s="50"/>
      <c r="B3" s="41"/>
      <c r="C3" s="82"/>
      <c r="D3" s="89"/>
      <c r="E3" s="41"/>
      <c r="F3" s="51"/>
      <c r="G3" s="42"/>
      <c r="H3" s="42"/>
      <c r="I3" s="42"/>
      <c r="J3" s="43"/>
    </row>
    <row r="4" spans="1:10" ht="12.75">
      <c r="A4" s="50"/>
      <c r="B4" s="82"/>
      <c r="C4" s="82"/>
      <c r="D4" s="83"/>
      <c r="E4" s="82"/>
      <c r="F4" s="92"/>
      <c r="G4" s="92"/>
      <c r="H4" s="85"/>
      <c r="I4" s="85"/>
      <c r="J4" s="86"/>
    </row>
    <row r="5" spans="1:10" ht="12.75">
      <c r="A5" s="50"/>
      <c r="B5" s="82"/>
      <c r="C5" s="82"/>
      <c r="D5" s="83"/>
      <c r="E5" s="82"/>
      <c r="F5" s="92"/>
      <c r="G5" s="92"/>
      <c r="H5" s="85"/>
      <c r="I5" s="85"/>
      <c r="J5" s="86"/>
    </row>
    <row r="6" spans="1:10" ht="12.75">
      <c r="A6" s="39">
        <v>1</v>
      </c>
      <c r="B6" s="40"/>
      <c r="C6" s="40"/>
      <c r="D6" s="58" t="s">
        <v>408</v>
      </c>
      <c r="E6" s="82"/>
      <c r="F6" s="92"/>
      <c r="G6" s="92"/>
      <c r="H6" s="85"/>
      <c r="I6" s="85"/>
      <c r="J6" s="86"/>
    </row>
    <row r="7" spans="1:10" ht="12.75">
      <c r="A7" s="50"/>
      <c r="B7" s="82"/>
      <c r="C7" s="82"/>
      <c r="D7" s="83"/>
      <c r="E7" s="82"/>
      <c r="F7" s="92"/>
      <c r="G7" s="92"/>
      <c r="H7" s="85"/>
      <c r="I7" s="85"/>
      <c r="J7" s="86"/>
    </row>
    <row r="8" spans="1:10" ht="12.75">
      <c r="A8" s="50"/>
      <c r="B8" s="82" t="s">
        <v>4</v>
      </c>
      <c r="C8" s="82" t="s">
        <v>81</v>
      </c>
      <c r="D8" s="83" t="s">
        <v>419</v>
      </c>
      <c r="E8" s="90" t="s">
        <v>153</v>
      </c>
      <c r="F8" s="92">
        <v>1</v>
      </c>
      <c r="G8" s="92"/>
      <c r="H8" s="85"/>
      <c r="I8" s="85"/>
      <c r="J8" s="86">
        <f>I8*F8</f>
        <v>0</v>
      </c>
    </row>
    <row r="9" spans="1:10" ht="12.75">
      <c r="A9" s="50"/>
      <c r="B9" s="82"/>
      <c r="C9" s="82"/>
      <c r="D9" s="83"/>
      <c r="E9" s="82"/>
      <c r="F9" s="92"/>
      <c r="G9" s="92"/>
      <c r="H9" s="85"/>
      <c r="I9" s="85"/>
      <c r="J9" s="86"/>
    </row>
    <row r="10" spans="1:10" ht="12.75">
      <c r="A10" s="50"/>
      <c r="B10" s="82"/>
      <c r="C10" s="82"/>
      <c r="D10" s="83"/>
      <c r="E10" s="82"/>
      <c r="F10" s="92"/>
      <c r="G10" s="92"/>
      <c r="H10" s="85"/>
      <c r="I10" s="85"/>
      <c r="J10" s="86"/>
    </row>
    <row r="11" spans="1:10" ht="12.75">
      <c r="A11" s="50"/>
      <c r="B11" s="82"/>
      <c r="C11" s="82"/>
      <c r="D11" s="83"/>
      <c r="E11" s="82"/>
      <c r="F11" s="92"/>
      <c r="G11" s="92"/>
      <c r="H11" s="85"/>
      <c r="I11" s="85"/>
      <c r="J11" s="86"/>
    </row>
    <row r="12" spans="1:10" ht="12.75">
      <c r="A12" s="50"/>
      <c r="B12" s="82"/>
      <c r="C12" s="82"/>
      <c r="D12" s="83"/>
      <c r="E12" s="82"/>
      <c r="F12" s="92"/>
      <c r="G12" s="92"/>
      <c r="H12" s="85"/>
      <c r="I12" s="85"/>
      <c r="J12" s="86"/>
    </row>
    <row r="13" spans="1:10" ht="12.75">
      <c r="A13" s="50"/>
      <c r="B13" s="82"/>
      <c r="C13" s="82"/>
      <c r="D13" s="83"/>
      <c r="E13" s="82"/>
      <c r="F13" s="92"/>
      <c r="G13" s="92"/>
      <c r="H13" s="85"/>
      <c r="I13" s="85"/>
      <c r="J13" s="86"/>
    </row>
    <row r="14" spans="1:10" ht="13.5" thickBot="1">
      <c r="A14" s="50"/>
      <c r="B14" s="41"/>
      <c r="C14" s="82"/>
      <c r="D14" s="89"/>
      <c r="E14" s="41"/>
      <c r="F14" s="51"/>
      <c r="G14" s="42"/>
      <c r="H14" s="42"/>
      <c r="I14" s="42"/>
      <c r="J14" s="43">
        <f>I14*F14</f>
        <v>0</v>
      </c>
    </row>
    <row r="15" spans="1:10" ht="15.75">
      <c r="A15" s="39"/>
      <c r="B15" s="40"/>
      <c r="C15" s="40"/>
      <c r="D15" s="52" t="s">
        <v>21</v>
      </c>
      <c r="E15" s="53"/>
      <c r="F15" s="59"/>
      <c r="G15" s="59"/>
      <c r="H15" s="59"/>
      <c r="I15" s="59"/>
      <c r="J15" s="66">
        <f>J8</f>
        <v>0</v>
      </c>
    </row>
    <row r="16" spans="1:10" ht="15">
      <c r="A16" s="39"/>
      <c r="B16" s="40"/>
      <c r="C16" s="40"/>
      <c r="D16" s="276" t="s">
        <v>294</v>
      </c>
      <c r="E16" s="40"/>
      <c r="F16" s="60"/>
      <c r="G16" s="60"/>
      <c r="H16" s="60"/>
      <c r="I16" s="60"/>
      <c r="J16" s="67">
        <f>J15*0.4</f>
        <v>0</v>
      </c>
    </row>
    <row r="17" spans="1:10" ht="18.75" thickBot="1">
      <c r="A17" s="49"/>
      <c r="B17" s="62"/>
      <c r="C17" s="62"/>
      <c r="D17" s="55" t="s">
        <v>29</v>
      </c>
      <c r="E17" s="56"/>
      <c r="F17" s="61"/>
      <c r="G17" s="61"/>
      <c r="H17" s="61"/>
      <c r="I17" s="61"/>
      <c r="J17" s="64">
        <f>SUM(J15:J16)</f>
        <v>0</v>
      </c>
    </row>
    <row r="18" spans="1:10" ht="25.5" customHeight="1">
      <c r="A18" s="21" t="s">
        <v>204</v>
      </c>
      <c r="B18" s="356" t="s">
        <v>208</v>
      </c>
      <c r="C18" s="356"/>
      <c r="D18" s="356"/>
      <c r="E18" s="356"/>
      <c r="F18" s="356"/>
      <c r="G18" s="356"/>
      <c r="H18" s="356"/>
      <c r="I18" s="356"/>
      <c r="J18" s="356"/>
    </row>
    <row r="19" spans="1:10" ht="12.75">
      <c r="A19" s="32"/>
      <c r="B19" s="32"/>
      <c r="C19" s="46"/>
      <c r="D19" s="32"/>
      <c r="E19" s="32"/>
      <c r="F19" s="32"/>
      <c r="G19" s="32"/>
      <c r="H19" s="32"/>
      <c r="I19" s="32"/>
      <c r="J19" s="32"/>
    </row>
    <row r="20" spans="1:10" ht="12.75">
      <c r="A20" s="32"/>
      <c r="B20" s="32"/>
      <c r="C20" s="46"/>
      <c r="D20" s="32"/>
      <c r="E20" s="32"/>
      <c r="F20" s="32"/>
      <c r="G20" s="32"/>
      <c r="H20" s="32"/>
      <c r="I20" s="32"/>
      <c r="J20" s="32"/>
    </row>
    <row r="22" spans="14:16" ht="12.75">
      <c r="N22" s="115"/>
      <c r="P22" s="115"/>
    </row>
    <row r="23" spans="11:12" ht="12.75">
      <c r="K23" s="47"/>
      <c r="L23" s="274"/>
    </row>
    <row r="24" spans="11:13" ht="12.75">
      <c r="K24" s="47"/>
      <c r="L24" s="274"/>
      <c r="M24" s="47"/>
    </row>
    <row r="25" spans="11:12" ht="12.75">
      <c r="K25" s="47"/>
      <c r="L25" s="274"/>
    </row>
    <row r="26" spans="11:14" ht="12.75">
      <c r="K26" s="47"/>
      <c r="L26" s="274"/>
      <c r="M26" s="273"/>
      <c r="N26" s="47"/>
    </row>
    <row r="27" spans="11:12" ht="12.75">
      <c r="K27" s="47"/>
      <c r="L27" s="274"/>
    </row>
    <row r="28" spans="11:12" ht="12.75">
      <c r="K28" s="47"/>
      <c r="L28" s="274"/>
    </row>
    <row r="29" spans="11:12" ht="12.75">
      <c r="K29" s="47"/>
      <c r="L29" s="274"/>
    </row>
    <row r="30" spans="11:12" ht="12.75">
      <c r="K30" s="47"/>
      <c r="L30" s="274"/>
    </row>
    <row r="31" spans="11:12" ht="12.75">
      <c r="K31" s="47"/>
      <c r="L31" s="275"/>
    </row>
    <row r="32" spans="11:12" ht="12.75">
      <c r="K32" s="47"/>
      <c r="L32" s="275"/>
    </row>
    <row r="33" spans="11:12" ht="12.75">
      <c r="K33" s="47"/>
      <c r="L33" s="275"/>
    </row>
    <row r="34" spans="11:12" ht="12.75">
      <c r="K34" s="47"/>
      <c r="L34" s="275"/>
    </row>
    <row r="35" spans="11:12" ht="12.75">
      <c r="K35" s="47"/>
      <c r="L35" s="275"/>
    </row>
    <row r="36" spans="11:12" ht="12.75">
      <c r="K36" s="47"/>
      <c r="L36" s="274"/>
    </row>
    <row r="37" spans="11:12" ht="12.75">
      <c r="K37" s="47"/>
      <c r="L37" s="275"/>
    </row>
    <row r="38" spans="11:12" ht="12.75">
      <c r="K38" s="47"/>
      <c r="L38" s="274"/>
    </row>
    <row r="39" spans="11:12" ht="12.75">
      <c r="K39" s="47"/>
      <c r="L39" s="274"/>
    </row>
    <row r="40" spans="11:12" ht="12.75">
      <c r="K40" s="47"/>
      <c r="L40" s="275"/>
    </row>
    <row r="41" spans="11:12" ht="12.75">
      <c r="K41" s="47"/>
      <c r="L41" s="275"/>
    </row>
    <row r="42" spans="11:12" ht="12.75">
      <c r="K42" s="47"/>
      <c r="L42" s="274"/>
    </row>
    <row r="43" spans="11:12" ht="12.75">
      <c r="K43" s="47"/>
      <c r="L43" s="274"/>
    </row>
    <row r="44" spans="11:12" ht="12.75">
      <c r="K44" s="47"/>
      <c r="L44" s="274"/>
    </row>
    <row r="45" spans="11:12" ht="12.75">
      <c r="K45" s="47"/>
      <c r="L45" s="274"/>
    </row>
    <row r="46" spans="11:12" ht="12.75">
      <c r="K46" s="47"/>
      <c r="L46" s="274"/>
    </row>
    <row r="47" spans="11:12" ht="12.75">
      <c r="K47" s="47"/>
      <c r="L47" s="115"/>
    </row>
    <row r="48" ht="12.75">
      <c r="K48" s="47"/>
    </row>
    <row r="49" ht="12.75">
      <c r="K49" s="47"/>
    </row>
    <row r="50" ht="12.75">
      <c r="K50" s="47"/>
    </row>
    <row r="51" ht="12.75">
      <c r="K51" s="47"/>
    </row>
    <row r="52" ht="12.75">
      <c r="K52" s="47"/>
    </row>
    <row r="53" ht="12.75">
      <c r="K53" s="47"/>
    </row>
    <row r="54" ht="12.75">
      <c r="K54" s="47"/>
    </row>
  </sheetData>
  <sheetProtection/>
  <mergeCells count="1">
    <mergeCell ref="B18:J18"/>
  </mergeCells>
  <printOptions gridLines="1" horizontalCentered="1"/>
  <pageMargins left="0.4330708661417323" right="0.4330708661417323" top="1.1023622047244095" bottom="0.5118110236220472" header="0.35433070866141736" footer="0.2755905511811024"/>
  <pageSetup fitToHeight="0" fitToWidth="1" horizontalDpi="600" verticalDpi="600" orientation="landscape" paperSize="9" scale="86" r:id="rId1"/>
  <headerFooter alignWithMargins="0">
    <oddHeader>&amp;L&amp;11SECRETARIA DO MEIO AMBIENTE
FUNDAÇÃO FLORESTAL&amp;C&amp;11Parque Estadual Turístico do Alto Ribeira
Núcleo Santana e Núcleo Ouro Grosso
Projeto &amp;"Arial,Itálico"as built&amp;R&amp;11Planilha Orçamentária
Boletim CPOS 160 - Junho/2013</oddHeader>
    <oddFooter>&amp;Rpágina &amp;P /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Plan16">
    <pageSetUpPr fitToPage="1"/>
  </sheetPr>
  <dimension ref="A1:P69"/>
  <sheetViews>
    <sheetView showZeros="0" view="pageBreakPreview" zoomScaleSheetLayoutView="100" zoomScalePageLayoutView="80" workbookViewId="0" topLeftCell="A19">
      <selection activeCell="D37" sqref="D37:D38"/>
    </sheetView>
  </sheetViews>
  <sheetFormatPr defaultColWidth="9.140625" defaultRowHeight="12.75"/>
  <cols>
    <col min="1" max="1" width="5.7109375" style="21" customWidth="1"/>
    <col min="2" max="3" width="8.7109375" style="21" customWidth="1"/>
    <col min="4" max="4" width="73.28125" style="57" bestFit="1" customWidth="1"/>
    <col min="5" max="5" width="6.28125" style="46" customWidth="1"/>
    <col min="6" max="6" width="10.7109375" style="47" customWidth="1"/>
    <col min="7" max="7" width="11.7109375" style="47" customWidth="1"/>
    <col min="8" max="8" width="9.7109375" style="47" customWidth="1"/>
    <col min="9" max="9" width="11.7109375" style="47" customWidth="1"/>
    <col min="10" max="10" width="15.7109375" style="47" customWidth="1"/>
    <col min="11" max="16384" width="9.140625" style="32" customWidth="1"/>
  </cols>
  <sheetData>
    <row r="1" spans="1:10" s="21" customFormat="1" ht="26.25" thickBot="1">
      <c r="A1" s="34" t="s">
        <v>0</v>
      </c>
      <c r="B1" s="35" t="s">
        <v>1</v>
      </c>
      <c r="C1" s="35" t="s">
        <v>98</v>
      </c>
      <c r="D1" s="36" t="s">
        <v>35</v>
      </c>
      <c r="E1" s="35" t="s">
        <v>2</v>
      </c>
      <c r="F1" s="37" t="s">
        <v>3</v>
      </c>
      <c r="G1" s="37" t="s">
        <v>14</v>
      </c>
      <c r="H1" s="37" t="s">
        <v>15</v>
      </c>
      <c r="I1" s="37" t="s">
        <v>36</v>
      </c>
      <c r="J1" s="38" t="s">
        <v>27</v>
      </c>
    </row>
    <row r="2" spans="1:10" ht="12.75">
      <c r="A2" s="316"/>
      <c r="B2" s="317"/>
      <c r="C2" s="318"/>
      <c r="D2" s="319"/>
      <c r="E2" s="317"/>
      <c r="F2" s="320"/>
      <c r="G2" s="321"/>
      <c r="H2" s="321"/>
      <c r="I2" s="321">
        <f>SUM(G2:H2)</f>
        <v>0</v>
      </c>
      <c r="J2" s="322">
        <f>I2*F2</f>
        <v>0</v>
      </c>
    </row>
    <row r="3" spans="1:10" ht="12.75">
      <c r="A3" s="50"/>
      <c r="B3" s="41"/>
      <c r="C3" s="82"/>
      <c r="D3" s="89"/>
      <c r="E3" s="41"/>
      <c r="F3" s="51"/>
      <c r="G3" s="42"/>
      <c r="H3" s="42"/>
      <c r="I3" s="42"/>
      <c r="J3" s="43"/>
    </row>
    <row r="4" spans="1:10" ht="12.75">
      <c r="A4" s="50"/>
      <c r="B4" s="41"/>
      <c r="C4" s="82"/>
      <c r="D4" s="323"/>
      <c r="E4" s="41"/>
      <c r="F4" s="51"/>
      <c r="G4" s="42"/>
      <c r="H4" s="42"/>
      <c r="I4" s="42"/>
      <c r="J4" s="43"/>
    </row>
    <row r="5" spans="1:10" ht="12.75">
      <c r="A5" s="39">
        <v>1</v>
      </c>
      <c r="B5" s="40"/>
      <c r="C5" s="40"/>
      <c r="D5" s="58" t="s">
        <v>213</v>
      </c>
      <c r="E5" s="82"/>
      <c r="F5" s="51"/>
      <c r="G5" s="42"/>
      <c r="H5" s="42">
        <f>F5*G5</f>
        <v>0</v>
      </c>
      <c r="I5" s="85"/>
      <c r="J5" s="86"/>
    </row>
    <row r="6" spans="1:10" ht="12.75">
      <c r="A6" s="39"/>
      <c r="B6" s="40"/>
      <c r="C6" s="40"/>
      <c r="D6" s="58"/>
      <c r="E6" s="82"/>
      <c r="F6" s="85"/>
      <c r="G6" s="85"/>
      <c r="H6" s="85"/>
      <c r="I6" s="85"/>
      <c r="J6" s="86"/>
    </row>
    <row r="7" spans="1:12" ht="12.75">
      <c r="A7" s="39"/>
      <c r="B7" s="40"/>
      <c r="C7" s="40"/>
      <c r="D7" s="172" t="s">
        <v>368</v>
      </c>
      <c r="E7" s="82"/>
      <c r="F7" s="85"/>
      <c r="G7" s="85"/>
      <c r="H7" s="85"/>
      <c r="I7" s="85"/>
      <c r="J7" s="86"/>
      <c r="K7" s="166"/>
      <c r="L7" s="116"/>
    </row>
    <row r="8" spans="1:12" ht="12.75">
      <c r="A8" s="95"/>
      <c r="B8" s="82" t="s">
        <v>4</v>
      </c>
      <c r="C8" s="82">
        <v>20802</v>
      </c>
      <c r="D8" s="83" t="s">
        <v>371</v>
      </c>
      <c r="E8" s="82" t="s">
        <v>5</v>
      </c>
      <c r="F8" s="92">
        <v>6</v>
      </c>
      <c r="G8" s="92"/>
      <c r="H8" s="85"/>
      <c r="I8" s="85"/>
      <c r="J8" s="86"/>
      <c r="K8" s="168"/>
      <c r="L8" s="115"/>
    </row>
    <row r="9" spans="1:12" ht="12.75">
      <c r="A9" s="95"/>
      <c r="B9" s="82" t="s">
        <v>20</v>
      </c>
      <c r="C9" s="183" t="s">
        <v>424</v>
      </c>
      <c r="D9" s="311" t="s">
        <v>425</v>
      </c>
      <c r="E9" s="183" t="s">
        <v>5</v>
      </c>
      <c r="F9" s="312">
        <v>30</v>
      </c>
      <c r="G9" s="313"/>
      <c r="H9" s="313"/>
      <c r="I9" s="314"/>
      <c r="J9" s="315"/>
      <c r="K9" s="167"/>
      <c r="L9" s="115"/>
    </row>
    <row r="10" spans="1:12" ht="12.75">
      <c r="A10" s="95"/>
      <c r="B10" s="82" t="s">
        <v>19</v>
      </c>
      <c r="C10" s="183" t="s">
        <v>426</v>
      </c>
      <c r="D10" s="313" t="s">
        <v>427</v>
      </c>
      <c r="E10" s="183" t="s">
        <v>5</v>
      </c>
      <c r="F10" s="312">
        <v>30</v>
      </c>
      <c r="G10" s="313"/>
      <c r="H10" s="313"/>
      <c r="I10" s="314"/>
      <c r="J10" s="315"/>
      <c r="L10" s="115"/>
    </row>
    <row r="11" spans="1:12" ht="12.75">
      <c r="A11" s="95"/>
      <c r="B11" s="82"/>
      <c r="C11" s="40"/>
      <c r="D11" s="324"/>
      <c r="E11" s="41"/>
      <c r="F11" s="42"/>
      <c r="G11" s="42"/>
      <c r="H11" s="42"/>
      <c r="I11" s="42"/>
      <c r="J11" s="43"/>
      <c r="K11" s="167"/>
      <c r="L11" s="115"/>
    </row>
    <row r="12" spans="1:12" ht="12.75">
      <c r="A12" s="95"/>
      <c r="B12" s="82"/>
      <c r="C12" s="82"/>
      <c r="D12" s="313"/>
      <c r="E12" s="183"/>
      <c r="F12" s="312"/>
      <c r="G12" s="313"/>
      <c r="H12" s="313"/>
      <c r="I12" s="314"/>
      <c r="J12" s="315"/>
      <c r="K12" s="167"/>
      <c r="L12" s="115"/>
    </row>
    <row r="13" spans="1:12" ht="12.75">
      <c r="A13" s="95"/>
      <c r="B13" s="82"/>
      <c r="C13" s="82"/>
      <c r="D13" s="83"/>
      <c r="E13" s="82"/>
      <c r="F13" s="92"/>
      <c r="G13" s="92"/>
      <c r="H13" s="85"/>
      <c r="I13" s="85"/>
      <c r="J13" s="86"/>
      <c r="K13" s="167"/>
      <c r="L13" s="115"/>
    </row>
    <row r="14" spans="1:12" ht="12.75">
      <c r="A14" s="95"/>
      <c r="B14" s="82"/>
      <c r="C14" s="82"/>
      <c r="D14" s="172" t="s">
        <v>369</v>
      </c>
      <c r="E14" s="82"/>
      <c r="F14" s="92"/>
      <c r="G14" s="92"/>
      <c r="H14" s="85"/>
      <c r="I14" s="85"/>
      <c r="J14" s="86"/>
      <c r="K14" s="167"/>
      <c r="L14" s="115"/>
    </row>
    <row r="15" spans="1:12" ht="12.75">
      <c r="A15" s="95"/>
      <c r="B15" s="82" t="s">
        <v>33</v>
      </c>
      <c r="C15" s="82">
        <v>20802</v>
      </c>
      <c r="D15" s="83" t="s">
        <v>371</v>
      </c>
      <c r="E15" s="82" t="s">
        <v>5</v>
      </c>
      <c r="F15" s="92">
        <v>6</v>
      </c>
      <c r="G15" s="92"/>
      <c r="H15" s="85"/>
      <c r="I15" s="85"/>
      <c r="J15" s="86"/>
      <c r="K15" s="167"/>
      <c r="L15" s="115"/>
    </row>
    <row r="16" spans="1:10" ht="12.75">
      <c r="A16" s="50"/>
      <c r="B16" s="82" t="s">
        <v>40</v>
      </c>
      <c r="C16" s="183" t="s">
        <v>424</v>
      </c>
      <c r="D16" s="311" t="s">
        <v>425</v>
      </c>
      <c r="E16" s="183" t="s">
        <v>5</v>
      </c>
      <c r="F16" s="312">
        <v>30</v>
      </c>
      <c r="G16" s="313"/>
      <c r="H16" s="313"/>
      <c r="I16" s="314"/>
      <c r="J16" s="315"/>
    </row>
    <row r="17" spans="1:10" ht="12.75">
      <c r="A17" s="50"/>
      <c r="B17" s="82" t="s">
        <v>34</v>
      </c>
      <c r="C17" s="183" t="s">
        <v>426</v>
      </c>
      <c r="D17" s="313" t="s">
        <v>427</v>
      </c>
      <c r="E17" s="183" t="s">
        <v>5</v>
      </c>
      <c r="F17" s="312">
        <v>30</v>
      </c>
      <c r="G17" s="313"/>
      <c r="H17" s="313"/>
      <c r="I17" s="314"/>
      <c r="J17" s="315"/>
    </row>
    <row r="18" spans="1:10" ht="12.75">
      <c r="A18" s="50"/>
      <c r="B18" s="82"/>
      <c r="C18" s="82"/>
      <c r="D18" s="83"/>
      <c r="E18" s="82"/>
      <c r="F18" s="92"/>
      <c r="G18" s="92"/>
      <c r="H18" s="85"/>
      <c r="I18" s="85"/>
      <c r="J18" s="86"/>
    </row>
    <row r="19" spans="1:10" ht="12.75">
      <c r="A19" s="50"/>
      <c r="B19" s="82"/>
      <c r="C19" s="82"/>
      <c r="D19" s="83"/>
      <c r="E19" s="82"/>
      <c r="F19" s="92"/>
      <c r="G19" s="92"/>
      <c r="H19" s="85"/>
      <c r="I19" s="85"/>
      <c r="J19" s="86"/>
    </row>
    <row r="20" spans="1:10" ht="12.75">
      <c r="A20" s="50"/>
      <c r="B20" s="82"/>
      <c r="C20" s="82"/>
      <c r="D20" s="83"/>
      <c r="E20" s="82"/>
      <c r="F20" s="92"/>
      <c r="G20" s="92"/>
      <c r="H20" s="85"/>
      <c r="I20" s="85"/>
      <c r="J20" s="86"/>
    </row>
    <row r="21" spans="1:10" ht="12.75">
      <c r="A21" s="39"/>
      <c r="B21" s="40"/>
      <c r="C21" s="40"/>
      <c r="D21" s="58"/>
      <c r="E21" s="82"/>
      <c r="F21" s="92"/>
      <c r="G21" s="92"/>
      <c r="H21" s="85"/>
      <c r="I21" s="85"/>
      <c r="J21" s="86"/>
    </row>
    <row r="22" spans="1:10" ht="12.75">
      <c r="A22" s="50"/>
      <c r="B22" s="82"/>
      <c r="C22" s="82"/>
      <c r="D22" s="83"/>
      <c r="E22" s="82"/>
      <c r="F22" s="92"/>
      <c r="G22" s="92"/>
      <c r="H22" s="85"/>
      <c r="I22" s="85"/>
      <c r="J22" s="86"/>
    </row>
    <row r="23" spans="1:10" ht="12.75">
      <c r="A23" s="50"/>
      <c r="B23" s="82"/>
      <c r="C23" s="82"/>
      <c r="D23" s="83"/>
      <c r="E23" s="90"/>
      <c r="F23" s="92"/>
      <c r="G23" s="92"/>
      <c r="H23" s="85"/>
      <c r="I23" s="85"/>
      <c r="J23" s="86"/>
    </row>
    <row r="24" spans="1:10" ht="12.75">
      <c r="A24" s="50"/>
      <c r="B24" s="82"/>
      <c r="C24" s="82"/>
      <c r="D24" s="83"/>
      <c r="E24" s="82"/>
      <c r="F24" s="92"/>
      <c r="G24" s="92"/>
      <c r="H24" s="85"/>
      <c r="I24" s="85"/>
      <c r="J24" s="86"/>
    </row>
    <row r="25" spans="1:10" ht="12.75">
      <c r="A25" s="50"/>
      <c r="B25" s="82"/>
      <c r="C25" s="82"/>
      <c r="D25" s="83"/>
      <c r="E25" s="82"/>
      <c r="F25" s="92"/>
      <c r="G25" s="92"/>
      <c r="H25" s="85"/>
      <c r="I25" s="85"/>
      <c r="J25" s="86"/>
    </row>
    <row r="26" spans="1:10" ht="12.75">
      <c r="A26" s="50"/>
      <c r="B26" s="82"/>
      <c r="C26" s="82"/>
      <c r="D26" s="83"/>
      <c r="E26" s="82"/>
      <c r="F26" s="92"/>
      <c r="G26" s="92"/>
      <c r="H26" s="85"/>
      <c r="I26" s="85"/>
      <c r="J26" s="86"/>
    </row>
    <row r="27" spans="1:10" ht="12.75">
      <c r="A27" s="50"/>
      <c r="B27" s="82"/>
      <c r="C27" s="82"/>
      <c r="D27" s="83"/>
      <c r="E27" s="82"/>
      <c r="F27" s="92"/>
      <c r="G27" s="92"/>
      <c r="H27" s="85"/>
      <c r="I27" s="85"/>
      <c r="J27" s="86"/>
    </row>
    <row r="28" spans="1:10" ht="12.75">
      <c r="A28" s="50"/>
      <c r="B28" s="82"/>
      <c r="C28" s="82"/>
      <c r="D28" s="83"/>
      <c r="E28" s="82"/>
      <c r="F28" s="92"/>
      <c r="G28" s="92"/>
      <c r="H28" s="85"/>
      <c r="I28" s="85"/>
      <c r="J28" s="86"/>
    </row>
    <row r="29" spans="1:10" ht="13.5" thickBot="1">
      <c r="A29" s="50"/>
      <c r="B29" s="41"/>
      <c r="C29" s="82"/>
      <c r="D29" s="89"/>
      <c r="E29" s="41"/>
      <c r="F29" s="51"/>
      <c r="G29" s="42"/>
      <c r="H29" s="42"/>
      <c r="I29" s="42"/>
      <c r="J29" s="43">
        <f>I29*F29</f>
        <v>0</v>
      </c>
    </row>
    <row r="30" spans="1:10" ht="15.75">
      <c r="A30" s="39"/>
      <c r="B30" s="40"/>
      <c r="C30" s="40"/>
      <c r="D30" s="52" t="s">
        <v>21</v>
      </c>
      <c r="E30" s="53"/>
      <c r="F30" s="59"/>
      <c r="G30" s="59"/>
      <c r="H30" s="59"/>
      <c r="I30" s="59"/>
      <c r="J30" s="66">
        <f>SUM(J8:J15)</f>
        <v>0</v>
      </c>
    </row>
    <row r="31" spans="1:10" ht="15">
      <c r="A31" s="39"/>
      <c r="B31" s="40"/>
      <c r="C31" s="40"/>
      <c r="D31" s="276" t="s">
        <v>294</v>
      </c>
      <c r="E31" s="40"/>
      <c r="F31" s="60"/>
      <c r="G31" s="60"/>
      <c r="H31" s="60"/>
      <c r="I31" s="60"/>
      <c r="J31" s="67">
        <f>J30*0.4</f>
        <v>0</v>
      </c>
    </row>
    <row r="32" spans="1:10" ht="18.75" thickBot="1">
      <c r="A32" s="49"/>
      <c r="B32" s="62"/>
      <c r="C32" s="62"/>
      <c r="D32" s="55" t="s">
        <v>29</v>
      </c>
      <c r="E32" s="56"/>
      <c r="F32" s="61"/>
      <c r="G32" s="61"/>
      <c r="H32" s="61"/>
      <c r="I32" s="61"/>
      <c r="J32" s="64">
        <f>SUM(J30:J31)</f>
        <v>0</v>
      </c>
    </row>
    <row r="33" spans="2:10" ht="25.5" customHeight="1">
      <c r="B33" s="356"/>
      <c r="C33" s="356"/>
      <c r="D33" s="356"/>
      <c r="E33" s="356"/>
      <c r="F33" s="356"/>
      <c r="G33" s="356"/>
      <c r="H33" s="356"/>
      <c r="I33" s="356"/>
      <c r="J33" s="356"/>
    </row>
    <row r="34" spans="1:10" ht="12.75">
      <c r="A34" s="32"/>
      <c r="B34" s="32"/>
      <c r="C34" s="46"/>
      <c r="D34" s="32"/>
      <c r="E34" s="32"/>
      <c r="F34" s="32"/>
      <c r="G34" s="32"/>
      <c r="H34" s="32"/>
      <c r="I34" s="32"/>
      <c r="J34" s="32"/>
    </row>
    <row r="35" spans="1:10" ht="12.75">
      <c r="A35" s="32"/>
      <c r="B35" s="32"/>
      <c r="C35" s="46"/>
      <c r="D35" s="32"/>
      <c r="E35" s="32"/>
      <c r="F35" s="32"/>
      <c r="G35" s="32"/>
      <c r="H35" s="32"/>
      <c r="I35" s="32"/>
      <c r="J35" s="32"/>
    </row>
    <row r="37" spans="14:16" ht="12.75">
      <c r="N37" s="115"/>
      <c r="P37" s="115"/>
    </row>
    <row r="38" spans="11:12" ht="12.75">
      <c r="K38" s="47"/>
      <c r="L38" s="274"/>
    </row>
    <row r="39" spans="11:13" ht="12.75">
      <c r="K39" s="47"/>
      <c r="L39" s="274"/>
      <c r="M39" s="47"/>
    </row>
    <row r="40" spans="11:12" ht="12.75">
      <c r="K40" s="47"/>
      <c r="L40" s="274"/>
    </row>
    <row r="41" spans="11:14" ht="12.75">
      <c r="K41" s="47"/>
      <c r="L41" s="274"/>
      <c r="M41" s="273"/>
      <c r="N41" s="47"/>
    </row>
    <row r="42" spans="11:12" ht="12.75">
      <c r="K42" s="47"/>
      <c r="L42" s="274"/>
    </row>
    <row r="43" spans="11:12" ht="12.75">
      <c r="K43" s="47"/>
      <c r="L43" s="274"/>
    </row>
    <row r="44" spans="11:12" ht="12.75">
      <c r="K44" s="47"/>
      <c r="L44" s="274"/>
    </row>
    <row r="45" spans="11:12" ht="12.75">
      <c r="K45" s="47"/>
      <c r="L45" s="274"/>
    </row>
    <row r="46" spans="11:12" ht="12.75">
      <c r="K46" s="47"/>
      <c r="L46" s="275"/>
    </row>
    <row r="47" spans="11:12" ht="12.75">
      <c r="K47" s="47"/>
      <c r="L47" s="275"/>
    </row>
    <row r="48" spans="11:12" ht="12.75">
      <c r="K48" s="47"/>
      <c r="L48" s="275"/>
    </row>
    <row r="49" spans="11:12" ht="12.75">
      <c r="K49" s="47"/>
      <c r="L49" s="275"/>
    </row>
    <row r="50" spans="11:12" ht="12.75">
      <c r="K50" s="47"/>
      <c r="L50" s="275"/>
    </row>
    <row r="51" spans="11:12" ht="12.75">
      <c r="K51" s="47"/>
      <c r="L51" s="274"/>
    </row>
    <row r="52" spans="11:12" ht="12.75">
      <c r="K52" s="47"/>
      <c r="L52" s="275"/>
    </row>
    <row r="53" spans="11:12" ht="12.75">
      <c r="K53" s="47"/>
      <c r="L53" s="274"/>
    </row>
    <row r="54" spans="11:12" ht="12.75">
      <c r="K54" s="47"/>
      <c r="L54" s="274"/>
    </row>
    <row r="55" spans="11:12" ht="12.75">
      <c r="K55" s="47"/>
      <c r="L55" s="275"/>
    </row>
    <row r="56" spans="11:12" ht="12.75">
      <c r="K56" s="47"/>
      <c r="L56" s="275"/>
    </row>
    <row r="57" spans="11:12" ht="12.75">
      <c r="K57" s="47"/>
      <c r="L57" s="274"/>
    </row>
    <row r="58" spans="11:12" ht="12.75">
      <c r="K58" s="47"/>
      <c r="L58" s="274"/>
    </row>
    <row r="59" spans="11:12" ht="12.75">
      <c r="K59" s="47"/>
      <c r="L59" s="274"/>
    </row>
    <row r="60" spans="11:12" ht="12.75">
      <c r="K60" s="47"/>
      <c r="L60" s="274"/>
    </row>
    <row r="61" spans="11:12" ht="12.75">
      <c r="K61" s="47"/>
      <c r="L61" s="274"/>
    </row>
    <row r="62" spans="11:12" ht="12.75">
      <c r="K62" s="47"/>
      <c r="L62" s="115"/>
    </row>
    <row r="63" ht="12.75">
      <c r="K63" s="47"/>
    </row>
    <row r="64" ht="12.75">
      <c r="K64" s="47"/>
    </row>
    <row r="65" ht="12.75">
      <c r="K65" s="47"/>
    </row>
    <row r="66" ht="12.75">
      <c r="K66" s="47"/>
    </row>
    <row r="67" ht="12.75">
      <c r="K67" s="47"/>
    </row>
    <row r="68" ht="12.75">
      <c r="K68" s="47"/>
    </row>
    <row r="69" ht="12.75">
      <c r="K69" s="47"/>
    </row>
  </sheetData>
  <sheetProtection/>
  <mergeCells count="1">
    <mergeCell ref="B33:J33"/>
  </mergeCells>
  <printOptions gridLines="1" horizontalCentered="1"/>
  <pageMargins left="0.4330708661417323" right="0.4330708661417323" top="1.1023622047244095" bottom="0.5118110236220472" header="0.35433070866141736" footer="0.2755905511811024"/>
  <pageSetup fitToHeight="0" fitToWidth="1" horizontalDpi="600" verticalDpi="600" orientation="landscape" paperSize="9" scale="86" r:id="rId1"/>
  <headerFooter alignWithMargins="0">
    <oddHeader>&amp;L&amp;11SECRETARIA DO MEIO AMBIENTE
FUNDAÇÃO FLORESTAL&amp;C&amp;11Parque Estadual Turístico do Alto Ribeira
Núcleo Santana e Núcleo Ouro Grosso
Início dos serviços&amp;R&amp;11Planilha Orçamentária
Boletim CPOS 160 - Junho/2013</oddHeader>
    <oddFooter>&amp;Rpágina &amp;P /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Plan24">
    <pageSetUpPr fitToPage="1"/>
  </sheetPr>
  <dimension ref="A1:P57"/>
  <sheetViews>
    <sheetView showZeros="0" view="pageBreakPreview" zoomScaleSheetLayoutView="100" zoomScalePageLayoutView="80" workbookViewId="0" topLeftCell="A1">
      <selection activeCell="A1" sqref="A1:J20"/>
    </sheetView>
  </sheetViews>
  <sheetFormatPr defaultColWidth="9.140625" defaultRowHeight="12.75"/>
  <cols>
    <col min="1" max="1" width="5.7109375" style="21" customWidth="1"/>
    <col min="2" max="3" width="8.7109375" style="21" customWidth="1"/>
    <col min="4" max="4" width="73.28125" style="57" bestFit="1" customWidth="1"/>
    <col min="5" max="5" width="6.28125" style="46" customWidth="1"/>
    <col min="6" max="6" width="10.7109375" style="47" customWidth="1"/>
    <col min="7" max="7" width="11.7109375" style="47" customWidth="1"/>
    <col min="8" max="8" width="9.7109375" style="47" customWidth="1"/>
    <col min="9" max="9" width="11.7109375" style="47" customWidth="1"/>
    <col min="10" max="10" width="15.7109375" style="47" customWidth="1"/>
    <col min="11" max="16384" width="9.140625" style="32" customWidth="1"/>
  </cols>
  <sheetData>
    <row r="1" spans="1:10" s="21" customFormat="1" ht="26.25" thickBot="1">
      <c r="A1" s="34" t="s">
        <v>0</v>
      </c>
      <c r="B1" s="35" t="s">
        <v>1</v>
      </c>
      <c r="C1" s="35" t="s">
        <v>98</v>
      </c>
      <c r="D1" s="36" t="s">
        <v>35</v>
      </c>
      <c r="E1" s="35" t="s">
        <v>2</v>
      </c>
      <c r="F1" s="37" t="s">
        <v>3</v>
      </c>
      <c r="G1" s="37" t="s">
        <v>14</v>
      </c>
      <c r="H1" s="37" t="s">
        <v>15</v>
      </c>
      <c r="I1" s="37" t="s">
        <v>36</v>
      </c>
      <c r="J1" s="38" t="s">
        <v>27</v>
      </c>
    </row>
    <row r="2" spans="1:10" ht="12.75">
      <c r="A2" s="50"/>
      <c r="B2" s="41"/>
      <c r="C2" s="82"/>
      <c r="D2" s="89"/>
      <c r="E2" s="41"/>
      <c r="F2" s="51"/>
      <c r="G2" s="42"/>
      <c r="H2" s="42"/>
      <c r="I2" s="42">
        <f>SUM(G2:H2)</f>
        <v>0</v>
      </c>
      <c r="J2" s="43">
        <f>I2*F2</f>
        <v>0</v>
      </c>
    </row>
    <row r="3" spans="1:10" ht="12.75">
      <c r="A3" s="50"/>
      <c r="B3" s="41"/>
      <c r="C3" s="82"/>
      <c r="D3" s="89"/>
      <c r="E3" s="41"/>
      <c r="F3" s="51"/>
      <c r="G3" s="42"/>
      <c r="H3" s="42"/>
      <c r="I3" s="42"/>
      <c r="J3" s="43"/>
    </row>
    <row r="4" spans="1:10" ht="12.75">
      <c r="A4" s="50"/>
      <c r="B4" s="41"/>
      <c r="C4" s="82"/>
      <c r="D4" s="32"/>
      <c r="E4" s="41"/>
      <c r="F4" s="51"/>
      <c r="G4" s="42"/>
      <c r="H4" s="42"/>
      <c r="I4" s="42"/>
      <c r="J4" s="43"/>
    </row>
    <row r="5" spans="1:10" ht="12.75">
      <c r="A5" s="39">
        <v>1</v>
      </c>
      <c r="B5" s="40"/>
      <c r="C5" s="40"/>
      <c r="D5" s="58" t="s">
        <v>404</v>
      </c>
      <c r="E5" s="82"/>
      <c r="F5" s="51"/>
      <c r="G5" s="42"/>
      <c r="H5" s="42">
        <f>F5*G5</f>
        <v>0</v>
      </c>
      <c r="I5" s="85"/>
      <c r="J5" s="86"/>
    </row>
    <row r="6" spans="1:10" ht="12.75">
      <c r="A6" s="39"/>
      <c r="B6" s="40"/>
      <c r="C6" s="40"/>
      <c r="D6" s="58"/>
      <c r="E6" s="82"/>
      <c r="F6" s="85"/>
      <c r="G6" s="85"/>
      <c r="H6" s="85"/>
      <c r="I6" s="85"/>
      <c r="J6" s="86"/>
    </row>
    <row r="7" spans="1:12" ht="12.75">
      <c r="A7" s="39"/>
      <c r="B7" s="40"/>
      <c r="C7" s="40"/>
      <c r="D7" s="172" t="s">
        <v>368</v>
      </c>
      <c r="E7" s="82"/>
      <c r="F7" s="85"/>
      <c r="G7" s="85"/>
      <c r="H7" s="85"/>
      <c r="I7" s="85"/>
      <c r="J7" s="86"/>
      <c r="K7" s="166"/>
      <c r="L7" s="116"/>
    </row>
    <row r="8" spans="1:12" ht="12.75">
      <c r="A8" s="95"/>
      <c r="B8" s="82" t="s">
        <v>4</v>
      </c>
      <c r="C8" s="82" t="s">
        <v>406</v>
      </c>
      <c r="D8" s="89" t="s">
        <v>405</v>
      </c>
      <c r="E8" s="90"/>
      <c r="F8" s="92">
        <v>1</v>
      </c>
      <c r="G8" s="92"/>
      <c r="H8" s="85"/>
      <c r="I8" s="85"/>
      <c r="J8" s="86">
        <f>I8*F8</f>
        <v>0</v>
      </c>
      <c r="K8" s="168"/>
      <c r="L8" s="115"/>
    </row>
    <row r="9" spans="1:12" ht="12.75">
      <c r="A9" s="95"/>
      <c r="B9" s="82"/>
      <c r="C9" s="82"/>
      <c r="D9" s="83"/>
      <c r="E9" s="82"/>
      <c r="F9" s="92"/>
      <c r="G9" s="92"/>
      <c r="H9" s="85"/>
      <c r="I9" s="85"/>
      <c r="J9" s="86">
        <f>I9*F9</f>
        <v>0</v>
      </c>
      <c r="K9" s="167"/>
      <c r="L9" s="115"/>
    </row>
    <row r="10" spans="1:12" ht="12.75">
      <c r="A10" s="95"/>
      <c r="B10" s="82"/>
      <c r="C10" s="82"/>
      <c r="D10" s="83"/>
      <c r="E10" s="82"/>
      <c r="F10" s="92"/>
      <c r="G10" s="92"/>
      <c r="H10" s="85"/>
      <c r="I10" s="85"/>
      <c r="J10" s="86"/>
      <c r="K10" s="167"/>
      <c r="L10" s="115"/>
    </row>
    <row r="11" spans="1:12" ht="12.75">
      <c r="A11" s="95"/>
      <c r="B11" s="82"/>
      <c r="C11" s="82"/>
      <c r="D11" s="83"/>
      <c r="E11" s="82"/>
      <c r="F11" s="92"/>
      <c r="G11" s="92"/>
      <c r="H11" s="85"/>
      <c r="I11" s="85"/>
      <c r="J11" s="86"/>
      <c r="K11" s="167"/>
      <c r="L11" s="115"/>
    </row>
    <row r="12" spans="1:12" ht="12.75">
      <c r="A12" s="95"/>
      <c r="B12" s="82"/>
      <c r="C12" s="82"/>
      <c r="D12" s="172" t="s">
        <v>369</v>
      </c>
      <c r="E12" s="82"/>
      <c r="F12" s="92"/>
      <c r="G12" s="92"/>
      <c r="H12" s="85"/>
      <c r="I12" s="85"/>
      <c r="J12" s="86"/>
      <c r="K12" s="167"/>
      <c r="L12" s="115"/>
    </row>
    <row r="13" spans="1:12" ht="12.75">
      <c r="A13" s="95"/>
      <c r="B13" s="82" t="s">
        <v>20</v>
      </c>
      <c r="C13" s="82" t="s">
        <v>406</v>
      </c>
      <c r="D13" s="89" t="s">
        <v>405</v>
      </c>
      <c r="E13" s="90"/>
      <c r="F13" s="92">
        <v>1</v>
      </c>
      <c r="G13" s="92"/>
      <c r="H13" s="85"/>
      <c r="I13" s="85"/>
      <c r="J13" s="86">
        <f>I13*F13</f>
        <v>0</v>
      </c>
      <c r="K13" s="167"/>
      <c r="L13" s="115"/>
    </row>
    <row r="14" spans="1:10" ht="12.75">
      <c r="A14" s="50"/>
      <c r="B14" s="82"/>
      <c r="C14" s="82"/>
      <c r="D14" s="83"/>
      <c r="E14" s="82"/>
      <c r="F14" s="92"/>
      <c r="G14" s="92"/>
      <c r="H14" s="85"/>
      <c r="I14" s="85"/>
      <c r="J14" s="86">
        <f>I14*F14</f>
        <v>0</v>
      </c>
    </row>
    <row r="15" spans="1:10" ht="12.75">
      <c r="A15" s="50"/>
      <c r="B15" s="82"/>
      <c r="C15" s="82"/>
      <c r="D15" s="83"/>
      <c r="E15" s="82"/>
      <c r="F15" s="92"/>
      <c r="G15" s="92"/>
      <c r="H15" s="85"/>
      <c r="I15" s="85"/>
      <c r="J15" s="86"/>
    </row>
    <row r="16" spans="1:10" ht="12.75">
      <c r="A16" s="50"/>
      <c r="B16" s="82"/>
      <c r="C16" s="82"/>
      <c r="D16" s="83"/>
      <c r="E16" s="82"/>
      <c r="F16" s="92"/>
      <c r="G16" s="92"/>
      <c r="H16" s="85"/>
      <c r="I16" s="85"/>
      <c r="J16" s="86"/>
    </row>
    <row r="17" spans="1:10" ht="13.5" thickBot="1">
      <c r="A17" s="50"/>
      <c r="B17" s="41"/>
      <c r="C17" s="82"/>
      <c r="D17" s="89"/>
      <c r="E17" s="41"/>
      <c r="F17" s="51"/>
      <c r="G17" s="42"/>
      <c r="H17" s="42"/>
      <c r="I17" s="42"/>
      <c r="J17" s="43">
        <f>I17*F17</f>
        <v>0</v>
      </c>
    </row>
    <row r="18" spans="1:10" ht="12.75">
      <c r="A18" s="39"/>
      <c r="B18" s="40"/>
      <c r="C18" s="40"/>
      <c r="D18" s="279"/>
      <c r="E18" s="280"/>
      <c r="F18" s="281"/>
      <c r="G18" s="281"/>
      <c r="H18" s="281"/>
      <c r="I18" s="281"/>
      <c r="J18" s="282"/>
    </row>
    <row r="19" spans="1:10" ht="15.75">
      <c r="A19" s="39"/>
      <c r="B19" s="40"/>
      <c r="C19" s="40"/>
      <c r="D19" s="283" t="s">
        <v>407</v>
      </c>
      <c r="E19" s="284"/>
      <c r="F19" s="285"/>
      <c r="G19" s="285"/>
      <c r="H19" s="285"/>
      <c r="I19" s="285"/>
      <c r="J19" s="290">
        <f>SUM(J7:J13)</f>
        <v>0</v>
      </c>
    </row>
    <row r="20" spans="1:10" ht="16.5" thickBot="1">
      <c r="A20" s="49"/>
      <c r="B20" s="62"/>
      <c r="C20" s="62"/>
      <c r="D20" s="286"/>
      <c r="E20" s="287"/>
      <c r="F20" s="288"/>
      <c r="G20" s="288"/>
      <c r="H20" s="288"/>
      <c r="I20" s="288"/>
      <c r="J20" s="289"/>
    </row>
    <row r="21" spans="2:10" ht="25.5" customHeight="1">
      <c r="B21" s="356"/>
      <c r="C21" s="356"/>
      <c r="D21" s="357"/>
      <c r="E21" s="357"/>
      <c r="F21" s="357"/>
      <c r="G21" s="357"/>
      <c r="H21" s="357"/>
      <c r="I21" s="357"/>
      <c r="J21" s="357"/>
    </row>
    <row r="22" spans="1:10" ht="12.75">
      <c r="A22" s="32"/>
      <c r="B22" s="32"/>
      <c r="C22" s="46"/>
      <c r="D22" s="32"/>
      <c r="E22" s="32"/>
      <c r="F22" s="32"/>
      <c r="G22" s="32"/>
      <c r="H22" s="32"/>
      <c r="I22" s="32"/>
      <c r="J22" s="32"/>
    </row>
    <row r="23" spans="1:10" ht="12.75">
      <c r="A23" s="32"/>
      <c r="B23" s="32"/>
      <c r="C23" s="46"/>
      <c r="D23" s="32"/>
      <c r="E23" s="32"/>
      <c r="F23" s="32"/>
      <c r="G23" s="32"/>
      <c r="H23" s="32"/>
      <c r="I23" s="32"/>
      <c r="J23" s="32"/>
    </row>
    <row r="25" spans="14:16" ht="12.75">
      <c r="N25" s="115"/>
      <c r="P25" s="115"/>
    </row>
    <row r="26" spans="11:12" ht="12.75">
      <c r="K26" s="47"/>
      <c r="L26" s="274"/>
    </row>
    <row r="27" spans="11:13" ht="12.75">
      <c r="K27" s="47"/>
      <c r="L27" s="274"/>
      <c r="M27" s="47"/>
    </row>
    <row r="28" spans="11:12" ht="12.75">
      <c r="K28" s="47"/>
      <c r="L28" s="274"/>
    </row>
    <row r="29" spans="11:14" ht="12.75">
      <c r="K29" s="47"/>
      <c r="L29" s="274"/>
      <c r="M29" s="273"/>
      <c r="N29" s="47"/>
    </row>
    <row r="30" spans="11:12" ht="12.75">
      <c r="K30" s="47"/>
      <c r="L30" s="274"/>
    </row>
    <row r="31" spans="11:12" ht="12.75">
      <c r="K31" s="47"/>
      <c r="L31" s="274"/>
    </row>
    <row r="32" spans="11:12" ht="12.75">
      <c r="K32" s="47"/>
      <c r="L32" s="274"/>
    </row>
    <row r="33" spans="11:12" ht="12.75">
      <c r="K33" s="47"/>
      <c r="L33" s="274"/>
    </row>
    <row r="34" spans="11:12" ht="12.75">
      <c r="K34" s="47"/>
      <c r="L34" s="275"/>
    </row>
    <row r="35" spans="11:12" ht="12.75">
      <c r="K35" s="47"/>
      <c r="L35" s="275"/>
    </row>
    <row r="36" spans="11:12" ht="12.75">
      <c r="K36" s="47"/>
      <c r="L36" s="275"/>
    </row>
    <row r="37" spans="11:12" ht="12.75">
      <c r="K37" s="47"/>
      <c r="L37" s="275"/>
    </row>
    <row r="38" spans="11:12" ht="12.75">
      <c r="K38" s="47"/>
      <c r="L38" s="275"/>
    </row>
    <row r="39" spans="11:12" ht="12.75">
      <c r="K39" s="47"/>
      <c r="L39" s="274"/>
    </row>
    <row r="40" spans="11:12" ht="12.75">
      <c r="K40" s="47"/>
      <c r="L40" s="275"/>
    </row>
    <row r="41" spans="11:12" ht="12.75">
      <c r="K41" s="47"/>
      <c r="L41" s="274"/>
    </row>
    <row r="42" spans="11:12" ht="12.75">
      <c r="K42" s="47"/>
      <c r="L42" s="274"/>
    </row>
    <row r="43" spans="11:12" ht="12.75">
      <c r="K43" s="47"/>
      <c r="L43" s="275"/>
    </row>
    <row r="44" spans="11:12" ht="12.75">
      <c r="K44" s="47"/>
      <c r="L44" s="275"/>
    </row>
    <row r="45" spans="11:12" ht="12.75">
      <c r="K45" s="47"/>
      <c r="L45" s="274"/>
    </row>
    <row r="46" spans="11:12" ht="12.75">
      <c r="K46" s="47"/>
      <c r="L46" s="274"/>
    </row>
    <row r="47" spans="11:12" ht="12.75">
      <c r="K47" s="47"/>
      <c r="L47" s="274"/>
    </row>
    <row r="48" spans="11:12" ht="12.75">
      <c r="K48" s="47"/>
      <c r="L48" s="274"/>
    </row>
    <row r="49" spans="11:12" ht="12.75">
      <c r="K49" s="47"/>
      <c r="L49" s="274"/>
    </row>
    <row r="50" spans="11:12" ht="12.75">
      <c r="K50" s="47"/>
      <c r="L50" s="115"/>
    </row>
    <row r="51" ht="12.75">
      <c r="K51" s="47"/>
    </row>
    <row r="52" ht="12.75">
      <c r="K52" s="47"/>
    </row>
    <row r="53" ht="12.75">
      <c r="K53" s="47"/>
    </row>
    <row r="54" ht="12.75">
      <c r="K54" s="47"/>
    </row>
    <row r="55" ht="12.75">
      <c r="K55" s="47"/>
    </row>
    <row r="56" ht="12.75">
      <c r="K56" s="47"/>
    </row>
    <row r="57" ht="12.75">
      <c r="K57" s="47"/>
    </row>
  </sheetData>
  <sheetProtection/>
  <mergeCells count="1">
    <mergeCell ref="B21:J21"/>
  </mergeCells>
  <printOptions gridLines="1" horizontalCentered="1"/>
  <pageMargins left="0.4330708661417323" right="0.4330708661417323" top="1.1023622047244095" bottom="0.5118110236220472" header="0.35433070866141736" footer="0.2755905511811024"/>
  <pageSetup fitToHeight="0" fitToWidth="1" horizontalDpi="600" verticalDpi="600" orientation="landscape" paperSize="9" scale="86" r:id="rId1"/>
  <headerFooter alignWithMargins="0">
    <oddHeader>&amp;L&amp;11SECRETARIA DO MEIO AMBIENTE
FUNDAÇÃO FLORESTAL&amp;C&amp;11Parque Estadual Turístico do Alto Ribeira
Núcleo Santana e Núcleo Ouro Grosso
Estação de Tratamento de Esgoto&amp;R&amp;11Planilha Orçamentária
</oddHeader>
    <oddFooter>&amp;Rpágina &amp;P /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Plan17"/>
  <dimension ref="A1:N22"/>
  <sheetViews>
    <sheetView showGridLines="0" showZeros="0" view="pageBreakPreview" zoomScaleSheetLayoutView="100" zoomScalePageLayoutView="60" workbookViewId="0" topLeftCell="A7">
      <selection activeCell="N18" sqref="N18"/>
    </sheetView>
  </sheetViews>
  <sheetFormatPr defaultColWidth="9.7109375" defaultRowHeight="12.75"/>
  <cols>
    <col min="1" max="1" width="4.7109375" style="0" customWidth="1"/>
    <col min="2" max="2" width="54.28125" style="30" customWidth="1"/>
    <col min="3" max="10" width="7.57421875" style="1" customWidth="1"/>
    <col min="11" max="11" width="21.57421875" style="13" customWidth="1"/>
    <col min="12" max="12" width="16.421875" style="2" customWidth="1"/>
    <col min="13" max="14" width="11.421875" style="2" customWidth="1"/>
  </cols>
  <sheetData>
    <row r="1" spans="1:14" s="6" customFormat="1" ht="19.5" customHeight="1" thickBot="1">
      <c r="A1" s="364"/>
      <c r="B1" s="22" t="s">
        <v>53</v>
      </c>
      <c r="C1" s="366" t="s">
        <v>22</v>
      </c>
      <c r="D1" s="367"/>
      <c r="E1" s="367"/>
      <c r="F1" s="368"/>
      <c r="G1" s="366" t="s">
        <v>23</v>
      </c>
      <c r="H1" s="367"/>
      <c r="I1" s="367"/>
      <c r="J1" s="368"/>
      <c r="K1" s="148" t="s">
        <v>26</v>
      </c>
      <c r="L1" s="23"/>
      <c r="M1" s="12"/>
      <c r="N1" s="12"/>
    </row>
    <row r="2" spans="1:14" s="3" customFormat="1" ht="19.5" customHeight="1" thickBot="1">
      <c r="A2" s="365"/>
      <c r="B2" s="24" t="s">
        <v>54</v>
      </c>
      <c r="C2" s="14"/>
      <c r="D2" s="15"/>
      <c r="E2" s="15"/>
      <c r="F2" s="16"/>
      <c r="G2" s="17"/>
      <c r="H2" s="15"/>
      <c r="I2" s="15"/>
      <c r="J2" s="16"/>
      <c r="K2" s="117" t="s">
        <v>478</v>
      </c>
      <c r="L2" s="5"/>
      <c r="M2" s="4"/>
      <c r="N2" s="4"/>
    </row>
    <row r="3" spans="1:14" s="9" customFormat="1" ht="20.25" customHeight="1">
      <c r="A3" s="358">
        <v>1</v>
      </c>
      <c r="B3" s="360" t="s">
        <v>325</v>
      </c>
      <c r="C3" s="145"/>
      <c r="D3" s="145"/>
      <c r="E3" s="69"/>
      <c r="F3" s="25"/>
      <c r="G3" s="31"/>
      <c r="H3" s="70"/>
      <c r="I3" s="70"/>
      <c r="J3" s="70"/>
      <c r="K3" s="369">
        <v>4.34</v>
      </c>
      <c r="L3" s="7"/>
      <c r="M3" s="8"/>
      <c r="N3" s="8"/>
    </row>
    <row r="4" spans="1:14" s="9" customFormat="1" ht="16.5" customHeight="1" thickBot="1">
      <c r="A4" s="359"/>
      <c r="B4" s="361"/>
      <c r="C4" s="71"/>
      <c r="D4" s="72"/>
      <c r="E4" s="72"/>
      <c r="F4" s="73"/>
      <c r="G4" s="71"/>
      <c r="H4" s="72"/>
      <c r="I4" s="72"/>
      <c r="J4" s="73"/>
      <c r="K4" s="370"/>
      <c r="L4" s="7"/>
      <c r="M4" s="8"/>
      <c r="N4" s="8"/>
    </row>
    <row r="5" spans="1:14" s="9" customFormat="1" ht="20.25" customHeight="1">
      <c r="A5" s="358">
        <v>2</v>
      </c>
      <c r="B5" s="360" t="s">
        <v>320</v>
      </c>
      <c r="C5" s="26"/>
      <c r="D5" s="70"/>
      <c r="E5" s="145"/>
      <c r="F5" s="145"/>
      <c r="G5" s="26"/>
      <c r="H5" s="70"/>
      <c r="I5" s="70"/>
      <c r="J5" s="76"/>
      <c r="K5" s="362">
        <v>33.56</v>
      </c>
      <c r="L5" s="7"/>
      <c r="M5" s="8"/>
      <c r="N5" s="8"/>
    </row>
    <row r="6" spans="1:14" s="9" customFormat="1" ht="16.5" customHeight="1" thickBot="1">
      <c r="A6" s="359"/>
      <c r="B6" s="371"/>
      <c r="C6" s="71"/>
      <c r="D6" s="72"/>
      <c r="E6" s="72"/>
      <c r="F6" s="73"/>
      <c r="G6" s="71"/>
      <c r="H6" s="72"/>
      <c r="I6" s="72"/>
      <c r="J6" s="73"/>
      <c r="K6" s="363"/>
      <c r="L6" s="7"/>
      <c r="M6" s="8"/>
      <c r="N6" s="8"/>
    </row>
    <row r="7" spans="1:14" s="9" customFormat="1" ht="15.75" customHeight="1">
      <c r="A7" s="358">
        <v>3</v>
      </c>
      <c r="B7" s="360" t="s">
        <v>321</v>
      </c>
      <c r="C7" s="26"/>
      <c r="D7" s="70"/>
      <c r="E7" s="70"/>
      <c r="F7" s="145"/>
      <c r="G7" s="145"/>
      <c r="H7" s="70"/>
      <c r="I7" s="70"/>
      <c r="J7" s="76"/>
      <c r="K7" s="362">
        <v>30.54</v>
      </c>
      <c r="L7" s="7"/>
      <c r="M7" s="8"/>
      <c r="N7" s="8"/>
    </row>
    <row r="8" spans="1:14" s="9" customFormat="1" ht="16.5" customHeight="1" thickBot="1">
      <c r="A8" s="359"/>
      <c r="B8" s="361"/>
      <c r="C8" s="71"/>
      <c r="D8" s="75"/>
      <c r="E8" s="75"/>
      <c r="F8" s="146"/>
      <c r="G8" s="147"/>
      <c r="H8" s="75"/>
      <c r="I8" s="75"/>
      <c r="J8" s="146"/>
      <c r="K8" s="363"/>
      <c r="L8" s="7"/>
      <c r="M8" s="8"/>
      <c r="N8" s="8"/>
    </row>
    <row r="9" spans="1:14" s="9" customFormat="1" ht="15.75" customHeight="1">
      <c r="A9" s="358">
        <v>4</v>
      </c>
      <c r="B9" s="360" t="s">
        <v>322</v>
      </c>
      <c r="C9" s="26"/>
      <c r="D9" s="70"/>
      <c r="E9" s="70"/>
      <c r="F9" s="76"/>
      <c r="G9" s="145"/>
      <c r="H9" s="145"/>
      <c r="I9" s="70"/>
      <c r="J9" s="76"/>
      <c r="K9" s="362">
        <v>15.17</v>
      </c>
      <c r="L9" s="7"/>
      <c r="M9" s="8"/>
      <c r="N9" s="8"/>
    </row>
    <row r="10" spans="1:14" s="9" customFormat="1" ht="16.5" customHeight="1" thickBot="1">
      <c r="A10" s="359"/>
      <c r="B10" s="361"/>
      <c r="C10" s="71"/>
      <c r="D10" s="75"/>
      <c r="E10" s="75"/>
      <c r="F10" s="146"/>
      <c r="G10" s="147"/>
      <c r="H10" s="75"/>
      <c r="I10" s="75"/>
      <c r="J10" s="146"/>
      <c r="K10" s="363"/>
      <c r="L10" s="7"/>
      <c r="M10" s="8"/>
      <c r="N10" s="8"/>
    </row>
    <row r="11" spans="1:14" s="9" customFormat="1" ht="15.75" customHeight="1">
      <c r="A11" s="358">
        <v>5</v>
      </c>
      <c r="B11" s="360" t="s">
        <v>106</v>
      </c>
      <c r="C11" s="26"/>
      <c r="D11" s="70"/>
      <c r="E11" s="70"/>
      <c r="F11" s="76"/>
      <c r="G11" s="26"/>
      <c r="H11" s="70"/>
      <c r="I11" s="145"/>
      <c r="J11" s="76"/>
      <c r="K11" s="362">
        <v>6.9</v>
      </c>
      <c r="L11" s="7"/>
      <c r="M11" s="8"/>
      <c r="N11" s="8"/>
    </row>
    <row r="12" spans="1:14" s="9" customFormat="1" ht="16.5" customHeight="1" thickBot="1">
      <c r="A12" s="359"/>
      <c r="B12" s="361"/>
      <c r="C12" s="71"/>
      <c r="D12" s="75"/>
      <c r="E12" s="75"/>
      <c r="F12" s="146"/>
      <c r="G12" s="147"/>
      <c r="H12" s="75"/>
      <c r="I12" s="75"/>
      <c r="J12" s="146"/>
      <c r="K12" s="363"/>
      <c r="L12" s="7"/>
      <c r="M12" s="8"/>
      <c r="N12" s="8"/>
    </row>
    <row r="13" spans="1:14" s="9" customFormat="1" ht="15.75" customHeight="1">
      <c r="A13" s="358">
        <v>6</v>
      </c>
      <c r="B13" s="360" t="s">
        <v>323</v>
      </c>
      <c r="C13" s="26"/>
      <c r="D13" s="70"/>
      <c r="E13" s="70"/>
      <c r="F13" s="76"/>
      <c r="G13" s="145"/>
      <c r="H13" s="145"/>
      <c r="I13" s="70"/>
      <c r="J13" s="76"/>
      <c r="K13" s="362">
        <v>3.16</v>
      </c>
      <c r="L13" s="7"/>
      <c r="M13" s="8"/>
      <c r="N13" s="8"/>
    </row>
    <row r="14" spans="1:14" s="9" customFormat="1" ht="16.5" customHeight="1" thickBot="1">
      <c r="A14" s="359"/>
      <c r="B14" s="361"/>
      <c r="C14" s="71"/>
      <c r="D14" s="75"/>
      <c r="E14" s="75"/>
      <c r="F14" s="146"/>
      <c r="G14" s="147"/>
      <c r="H14" s="75"/>
      <c r="I14" s="75"/>
      <c r="J14" s="146"/>
      <c r="K14" s="363"/>
      <c r="L14" s="7"/>
      <c r="M14" s="8"/>
      <c r="N14" s="8"/>
    </row>
    <row r="15" spans="1:14" s="9" customFormat="1" ht="16.5" customHeight="1">
      <c r="A15" s="358">
        <v>7</v>
      </c>
      <c r="B15" s="360" t="s">
        <v>293</v>
      </c>
      <c r="C15" s="26"/>
      <c r="D15" s="70"/>
      <c r="E15" s="70"/>
      <c r="F15" s="76"/>
      <c r="G15" s="26"/>
      <c r="H15" s="70"/>
      <c r="I15" s="70"/>
      <c r="J15" s="144"/>
      <c r="K15" s="362">
        <v>1.7</v>
      </c>
      <c r="L15" s="7"/>
      <c r="M15" s="8"/>
      <c r="N15" s="8"/>
    </row>
    <row r="16" spans="1:14" s="9" customFormat="1" ht="16.5" customHeight="1" thickBot="1">
      <c r="A16" s="359"/>
      <c r="B16" s="361"/>
      <c r="C16" s="71"/>
      <c r="D16" s="75"/>
      <c r="E16" s="75"/>
      <c r="F16" s="146"/>
      <c r="G16" s="71"/>
      <c r="H16" s="75"/>
      <c r="I16" s="75"/>
      <c r="J16" s="146"/>
      <c r="K16" s="363"/>
      <c r="L16" s="7"/>
      <c r="M16" s="8"/>
      <c r="N16" s="8"/>
    </row>
    <row r="17" spans="1:14" s="9" customFormat="1" ht="15.75" customHeight="1">
      <c r="A17" s="358">
        <v>8</v>
      </c>
      <c r="B17" s="360" t="s">
        <v>324</v>
      </c>
      <c r="C17" s="26"/>
      <c r="D17" s="70"/>
      <c r="E17" s="70"/>
      <c r="F17" s="70"/>
      <c r="G17" s="74"/>
      <c r="H17" s="70"/>
      <c r="I17" s="70"/>
      <c r="J17" s="144"/>
      <c r="K17" s="362">
        <v>4.63</v>
      </c>
      <c r="L17" s="7"/>
      <c r="M17" s="8"/>
      <c r="N17" s="8"/>
    </row>
    <row r="18" spans="1:14" s="9" customFormat="1" ht="16.5" customHeight="1" thickBot="1">
      <c r="A18" s="359"/>
      <c r="B18" s="361"/>
      <c r="C18" s="71"/>
      <c r="D18" s="75"/>
      <c r="E18" s="75"/>
      <c r="F18" s="146"/>
      <c r="G18" s="147"/>
      <c r="H18" s="75"/>
      <c r="I18" s="75"/>
      <c r="J18" s="146"/>
      <c r="K18" s="363"/>
      <c r="L18" s="7"/>
      <c r="M18" s="8"/>
      <c r="N18" s="8"/>
    </row>
    <row r="19" spans="1:14" s="9" customFormat="1" ht="20.25">
      <c r="A19" s="149"/>
      <c r="B19" s="77"/>
      <c r="C19" s="18"/>
      <c r="D19" s="18"/>
      <c r="E19" s="18"/>
      <c r="F19" s="18"/>
      <c r="G19" s="18"/>
      <c r="H19" s="18"/>
      <c r="I19" s="18"/>
      <c r="J19" s="189" t="s">
        <v>21</v>
      </c>
      <c r="K19" s="154">
        <f>SUM(K3:K18)</f>
        <v>100</v>
      </c>
      <c r="L19" s="7"/>
      <c r="M19" s="8"/>
      <c r="N19" s="8"/>
    </row>
    <row r="20" spans="1:14" s="11" customFormat="1" ht="20.25" customHeight="1">
      <c r="A20" s="150"/>
      <c r="B20" s="78"/>
      <c r="C20" s="19"/>
      <c r="D20" s="19"/>
      <c r="E20" s="19"/>
      <c r="F20" s="19"/>
      <c r="G20" s="19"/>
      <c r="H20" s="19"/>
      <c r="I20" s="19"/>
      <c r="J20" s="277" t="s">
        <v>294</v>
      </c>
      <c r="K20" s="27"/>
      <c r="L20" s="10"/>
      <c r="M20" s="10"/>
      <c r="N20" s="10"/>
    </row>
    <row r="21" spans="1:14" s="11" customFormat="1" ht="24" thickBot="1">
      <c r="A21" s="151"/>
      <c r="B21" s="79"/>
      <c r="C21" s="80"/>
      <c r="D21" s="80"/>
      <c r="E21" s="80"/>
      <c r="F21" s="80"/>
      <c r="G21" s="80"/>
      <c r="H21" s="80"/>
      <c r="I21" s="80"/>
      <c r="J21" s="190" t="s">
        <v>29</v>
      </c>
      <c r="K21" s="87"/>
      <c r="L21" s="10"/>
      <c r="M21" s="10"/>
      <c r="N21" s="10"/>
    </row>
    <row r="22" spans="2:14" s="11" customFormat="1" ht="15">
      <c r="B22" s="28"/>
      <c r="C22" s="20"/>
      <c r="D22" s="20"/>
      <c r="E22" s="20"/>
      <c r="F22" s="20"/>
      <c r="G22" s="20"/>
      <c r="H22" s="20"/>
      <c r="I22" s="20"/>
      <c r="J22" s="20"/>
      <c r="K22" s="29"/>
      <c r="L22" s="10"/>
      <c r="M22" s="10"/>
      <c r="N22" s="10"/>
    </row>
  </sheetData>
  <sheetProtection/>
  <mergeCells count="27">
    <mergeCell ref="A17:A18"/>
    <mergeCell ref="K17:K18"/>
    <mergeCell ref="B5:B6"/>
    <mergeCell ref="B17:B18"/>
    <mergeCell ref="B13:B14"/>
    <mergeCell ref="B11:B12"/>
    <mergeCell ref="B9:B10"/>
    <mergeCell ref="B7:B8"/>
    <mergeCell ref="A9:A10"/>
    <mergeCell ref="K9:K10"/>
    <mergeCell ref="A13:A14"/>
    <mergeCell ref="K13:K14"/>
    <mergeCell ref="A3:A4"/>
    <mergeCell ref="K3:K4"/>
    <mergeCell ref="A5:A6"/>
    <mergeCell ref="K5:K6"/>
    <mergeCell ref="A7:A8"/>
    <mergeCell ref="A15:A16"/>
    <mergeCell ref="B15:B16"/>
    <mergeCell ref="K15:K16"/>
    <mergeCell ref="K7:K8"/>
    <mergeCell ref="B3:B4"/>
    <mergeCell ref="A1:A2"/>
    <mergeCell ref="C1:F1"/>
    <mergeCell ref="G1:J1"/>
    <mergeCell ref="A11:A12"/>
    <mergeCell ref="K11:K12"/>
  </mergeCells>
  <printOptions horizontalCentered="1"/>
  <pageMargins left="0.31496062992125984" right="0.4330708661417323" top="1.535433070866142" bottom="0.4330708661417323" header="0.7086614173228347" footer="0"/>
  <pageSetup fitToHeight="0" horizontalDpi="300" verticalDpi="300" orientation="landscape" paperSize="9" scale="95" r:id="rId1"/>
  <headerFooter alignWithMargins="0">
    <oddHeader>&amp;L&amp;11SECRETARIA DO MEIO AMBIENTE
FUNDAÇÃO FLORESTAL&amp;C&amp;11PARQUE ESTADUAL TURÍSTICO DO ALTO RIBEIRA
Núcleo Santana 
Reforma Sanitário Trilha do Betari&amp;R&amp;11Cronograma Físico e Financeiro
Boletim CPOS 160 - Junho/2013</oddHeader>
    <oddFooter>&amp;Rpágina &amp;P /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Plan9">
    <pageSetUpPr fitToPage="1"/>
  </sheetPr>
  <dimension ref="A1:R121"/>
  <sheetViews>
    <sheetView showZeros="0" view="pageBreakPreview" zoomScale="80" zoomScaleSheetLayoutView="80" zoomScalePageLayoutView="90" workbookViewId="0" topLeftCell="A94">
      <selection activeCell="B119" sqref="B119:K119"/>
    </sheetView>
  </sheetViews>
  <sheetFormatPr defaultColWidth="9.140625" defaultRowHeight="12.75"/>
  <cols>
    <col min="1" max="1" width="5.7109375" style="21" customWidth="1"/>
    <col min="2" max="2" width="8.7109375" style="21" customWidth="1"/>
    <col min="3" max="3" width="9.8515625" style="21" bestFit="1" customWidth="1"/>
    <col min="4" max="4" width="8.7109375" style="21" customWidth="1"/>
    <col min="5" max="5" width="73.28125" style="57" bestFit="1" customWidth="1"/>
    <col min="6" max="6" width="6.28125" style="46" customWidth="1"/>
    <col min="7" max="7" width="10.7109375" style="47" customWidth="1"/>
    <col min="8" max="8" width="11.7109375" style="47" customWidth="1"/>
    <col min="9" max="9" width="9.7109375" style="47" customWidth="1"/>
    <col min="10" max="10" width="11.7109375" style="47" customWidth="1"/>
    <col min="11" max="11" width="15.7109375" style="47" customWidth="1"/>
    <col min="12" max="12" width="29.140625" style="32" bestFit="1" customWidth="1"/>
    <col min="13" max="14" width="9.140625" style="32" customWidth="1"/>
    <col min="15" max="16" width="10.28125" style="32" bestFit="1" customWidth="1"/>
    <col min="17" max="17" width="12.421875" style="32" bestFit="1" customWidth="1"/>
    <col min="18" max="18" width="11.421875" style="32" bestFit="1" customWidth="1"/>
    <col min="19" max="16384" width="9.140625" style="32" customWidth="1"/>
  </cols>
  <sheetData>
    <row r="1" spans="1:11" s="21" customFormat="1" ht="26.25" thickBot="1">
      <c r="A1" s="34" t="s">
        <v>0</v>
      </c>
      <c r="B1" s="35" t="s">
        <v>1</v>
      </c>
      <c r="C1" s="35" t="s">
        <v>98</v>
      </c>
      <c r="D1" s="35"/>
      <c r="E1" s="36" t="s">
        <v>35</v>
      </c>
      <c r="F1" s="35" t="s">
        <v>2</v>
      </c>
      <c r="G1" s="37" t="s">
        <v>3</v>
      </c>
      <c r="H1" s="37" t="s">
        <v>14</v>
      </c>
      <c r="I1" s="37" t="s">
        <v>15</v>
      </c>
      <c r="J1" s="37" t="s">
        <v>36</v>
      </c>
      <c r="K1" s="38" t="s">
        <v>27</v>
      </c>
    </row>
    <row r="2" spans="1:13" ht="12.75">
      <c r="A2" s="50"/>
      <c r="B2" s="41"/>
      <c r="C2" s="82"/>
      <c r="D2" s="82"/>
      <c r="E2" s="89"/>
      <c r="F2" s="41"/>
      <c r="G2" s="51"/>
      <c r="H2" s="42"/>
      <c r="I2" s="42"/>
      <c r="J2" s="42"/>
      <c r="K2" s="43">
        <f>J2*G2</f>
        <v>0</v>
      </c>
      <c r="L2" s="180"/>
      <c r="M2" s="116"/>
    </row>
    <row r="3" spans="1:13" ht="12.75">
      <c r="A3" s="39">
        <v>1</v>
      </c>
      <c r="B3" s="40"/>
      <c r="C3" s="40"/>
      <c r="D3" s="40"/>
      <c r="E3" s="171" t="s">
        <v>226</v>
      </c>
      <c r="F3" s="82"/>
      <c r="G3" s="85"/>
      <c r="H3" s="85"/>
      <c r="I3" s="85"/>
      <c r="J3" s="85"/>
      <c r="K3" s="86">
        <f>J3*G3</f>
        <v>0</v>
      </c>
      <c r="L3" s="168"/>
      <c r="M3" s="115"/>
    </row>
    <row r="4" spans="1:13" ht="15" customHeight="1">
      <c r="A4" s="39"/>
      <c r="B4" s="40"/>
      <c r="C4" s="40"/>
      <c r="D4" s="40"/>
      <c r="E4" s="58"/>
      <c r="F4" s="82"/>
      <c r="G4" s="85"/>
      <c r="H4" s="85"/>
      <c r="I4" s="85"/>
      <c r="J4" s="85"/>
      <c r="K4" s="86"/>
      <c r="L4" s="167"/>
      <c r="M4" s="115"/>
    </row>
    <row r="5" spans="1:11" ht="12.75">
      <c r="A5" s="39"/>
      <c r="B5" s="40" t="s">
        <v>4</v>
      </c>
      <c r="C5" s="40"/>
      <c r="D5" s="40"/>
      <c r="E5" s="58" t="s">
        <v>224</v>
      </c>
      <c r="F5" s="82"/>
      <c r="G5" s="85"/>
      <c r="H5" s="85"/>
      <c r="I5" s="85"/>
      <c r="J5" s="85"/>
      <c r="K5" s="86"/>
    </row>
    <row r="6" spans="1:11" ht="12.75">
      <c r="A6" s="95"/>
      <c r="B6" s="82" t="s">
        <v>225</v>
      </c>
      <c r="C6" s="82" t="s">
        <v>100</v>
      </c>
      <c r="D6" s="82"/>
      <c r="E6" s="89" t="s">
        <v>101</v>
      </c>
      <c r="F6" s="82" t="s">
        <v>11</v>
      </c>
      <c r="G6" s="92">
        <v>190</v>
      </c>
      <c r="H6" s="85"/>
      <c r="I6" s="85"/>
      <c r="J6" s="85"/>
      <c r="K6" s="86">
        <f aca="true" t="shared" si="0" ref="K6:K17">J6*G6</f>
        <v>0</v>
      </c>
    </row>
    <row r="7" spans="1:11" ht="12.75">
      <c r="A7" s="95"/>
      <c r="B7" s="82"/>
      <c r="C7" s="82"/>
      <c r="D7" s="82"/>
      <c r="E7" s="89"/>
      <c r="F7" s="82"/>
      <c r="G7" s="92"/>
      <c r="H7" s="85"/>
      <c r="I7" s="85"/>
      <c r="J7" s="85"/>
      <c r="K7" s="85"/>
    </row>
    <row r="8" spans="1:15" ht="51">
      <c r="A8" s="95"/>
      <c r="B8" s="21" t="s">
        <v>20</v>
      </c>
      <c r="E8" s="58" t="s">
        <v>203</v>
      </c>
      <c r="F8" s="96"/>
      <c r="G8" s="159"/>
      <c r="H8" s="159"/>
      <c r="I8" s="159"/>
      <c r="J8" s="159"/>
      <c r="K8" s="159"/>
      <c r="M8" s="270"/>
      <c r="N8" s="270"/>
      <c r="O8" s="270"/>
    </row>
    <row r="9" spans="1:15" ht="12.75">
      <c r="A9" s="95"/>
      <c r="B9" s="82" t="s">
        <v>227</v>
      </c>
      <c r="C9" s="82" t="s">
        <v>370</v>
      </c>
      <c r="D9" s="82"/>
      <c r="E9" s="89" t="s">
        <v>85</v>
      </c>
      <c r="F9" s="82" t="s">
        <v>10</v>
      </c>
      <c r="G9" s="92">
        <v>2</v>
      </c>
      <c r="H9" s="85"/>
      <c r="I9" s="85"/>
      <c r="J9" s="85"/>
      <c r="K9" s="86">
        <f t="shared" si="0"/>
        <v>0</v>
      </c>
      <c r="M9" s="271"/>
      <c r="N9" s="271"/>
      <c r="O9" s="271"/>
    </row>
    <row r="10" spans="1:15" ht="12.75">
      <c r="A10" s="95"/>
      <c r="B10" s="82" t="s">
        <v>228</v>
      </c>
      <c r="C10" s="82" t="s">
        <v>370</v>
      </c>
      <c r="D10" s="82"/>
      <c r="E10" s="89" t="s">
        <v>84</v>
      </c>
      <c r="F10" s="82" t="s">
        <v>10</v>
      </c>
      <c r="G10" s="85">
        <v>2</v>
      </c>
      <c r="H10" s="85"/>
      <c r="I10" s="85"/>
      <c r="J10" s="85"/>
      <c r="K10" s="86">
        <f t="shared" si="0"/>
        <v>0</v>
      </c>
      <c r="M10" s="271"/>
      <c r="N10" s="271"/>
      <c r="O10" s="271"/>
    </row>
    <row r="11" spans="1:15" ht="12.75">
      <c r="A11" s="95"/>
      <c r="B11" s="82" t="s">
        <v>229</v>
      </c>
      <c r="C11" s="82" t="s">
        <v>370</v>
      </c>
      <c r="D11" s="82"/>
      <c r="E11" s="83" t="s">
        <v>86</v>
      </c>
      <c r="F11" s="82" t="s">
        <v>10</v>
      </c>
      <c r="G11" s="85">
        <v>2</v>
      </c>
      <c r="H11" s="85"/>
      <c r="I11" s="85"/>
      <c r="J11" s="85"/>
      <c r="K11" s="86">
        <f t="shared" si="0"/>
        <v>0</v>
      </c>
      <c r="M11" s="271"/>
      <c r="N11" s="271"/>
      <c r="O11" s="271"/>
    </row>
    <row r="12" spans="1:11" ht="12.75">
      <c r="A12" s="95"/>
      <c r="B12" s="82" t="s">
        <v>230</v>
      </c>
      <c r="C12" s="82" t="s">
        <v>81</v>
      </c>
      <c r="D12" s="82"/>
      <c r="E12" s="89" t="s">
        <v>87</v>
      </c>
      <c r="F12" s="90" t="s">
        <v>10</v>
      </c>
      <c r="G12" s="92">
        <v>12</v>
      </c>
      <c r="H12" s="92"/>
      <c r="I12" s="85"/>
      <c r="J12" s="85"/>
      <c r="K12" s="86">
        <f t="shared" si="0"/>
        <v>0</v>
      </c>
    </row>
    <row r="13" spans="1:11" ht="12.75">
      <c r="A13" s="95"/>
      <c r="B13" s="82" t="s">
        <v>231</v>
      </c>
      <c r="C13" s="82" t="s">
        <v>81</v>
      </c>
      <c r="D13" s="82"/>
      <c r="E13" s="89" t="s">
        <v>88</v>
      </c>
      <c r="F13" s="90" t="s">
        <v>11</v>
      </c>
      <c r="G13" s="92">
        <v>130</v>
      </c>
      <c r="H13" s="92"/>
      <c r="I13" s="85"/>
      <c r="J13" s="85"/>
      <c r="K13" s="86">
        <f t="shared" si="0"/>
        <v>0</v>
      </c>
    </row>
    <row r="14" spans="1:18" ht="12.75">
      <c r="A14" s="95"/>
      <c r="B14" s="82" t="s">
        <v>232</v>
      </c>
      <c r="C14" s="91" t="s">
        <v>372</v>
      </c>
      <c r="D14" s="91" t="s">
        <v>373</v>
      </c>
      <c r="E14" s="89" t="s">
        <v>89</v>
      </c>
      <c r="F14" s="90" t="s">
        <v>5</v>
      </c>
      <c r="G14" s="92">
        <v>30</v>
      </c>
      <c r="H14" s="157"/>
      <c r="I14" s="157"/>
      <c r="J14" s="85"/>
      <c r="K14" s="86">
        <f t="shared" si="0"/>
        <v>0</v>
      </c>
      <c r="M14" s="115"/>
      <c r="N14" s="115"/>
      <c r="O14" s="115"/>
      <c r="P14" s="115"/>
      <c r="Q14" s="115"/>
      <c r="R14" s="115"/>
    </row>
    <row r="15" spans="1:18" s="115" customFormat="1" ht="12.75">
      <c r="A15" s="39"/>
      <c r="B15" s="82" t="s">
        <v>233</v>
      </c>
      <c r="C15" s="82" t="s">
        <v>62</v>
      </c>
      <c r="D15" s="82"/>
      <c r="E15" s="83" t="s">
        <v>90</v>
      </c>
      <c r="F15" s="82" t="s">
        <v>11</v>
      </c>
      <c r="G15" s="85">
        <v>11</v>
      </c>
      <c r="H15" s="157"/>
      <c r="I15" s="157"/>
      <c r="J15" s="85"/>
      <c r="K15" s="86">
        <f t="shared" si="0"/>
        <v>0</v>
      </c>
      <c r="N15" s="32"/>
      <c r="O15" s="32"/>
      <c r="P15" s="129"/>
      <c r="Q15" s="129"/>
      <c r="R15" s="129"/>
    </row>
    <row r="16" spans="1:11" ht="25.5">
      <c r="A16" s="95"/>
      <c r="B16" s="82" t="s">
        <v>234</v>
      </c>
      <c r="C16" s="82" t="s">
        <v>81</v>
      </c>
      <c r="D16" s="82"/>
      <c r="E16" s="89" t="s">
        <v>201</v>
      </c>
      <c r="F16" s="90" t="s">
        <v>5</v>
      </c>
      <c r="G16" s="92">
        <v>2.5</v>
      </c>
      <c r="H16" s="92"/>
      <c r="I16" s="85"/>
      <c r="J16" s="85"/>
      <c r="K16" s="86">
        <f t="shared" si="0"/>
        <v>0</v>
      </c>
    </row>
    <row r="17" spans="1:11" ht="12.75">
      <c r="A17" s="95"/>
      <c r="B17" s="82" t="s">
        <v>235</v>
      </c>
      <c r="C17" s="82" t="s">
        <v>117</v>
      </c>
      <c r="D17" s="82"/>
      <c r="E17" s="89" t="s">
        <v>118</v>
      </c>
      <c r="F17" s="90" t="s">
        <v>11</v>
      </c>
      <c r="G17" s="92">
        <v>25</v>
      </c>
      <c r="H17" s="161"/>
      <c r="I17" s="161"/>
      <c r="J17" s="85"/>
      <c r="K17" s="86">
        <f t="shared" si="0"/>
        <v>0</v>
      </c>
    </row>
    <row r="18" spans="1:12" ht="25.5">
      <c r="A18" s="95"/>
      <c r="B18" s="82" t="s">
        <v>236</v>
      </c>
      <c r="C18" s="96" t="s">
        <v>79</v>
      </c>
      <c r="D18" s="96"/>
      <c r="E18" s="165" t="s">
        <v>222</v>
      </c>
      <c r="F18" s="90" t="s">
        <v>5</v>
      </c>
      <c r="G18" s="92">
        <v>30</v>
      </c>
      <c r="H18" s="161"/>
      <c r="I18" s="161"/>
      <c r="J18" s="85"/>
      <c r="K18" s="86">
        <f>J18*G18</f>
        <v>0</v>
      </c>
      <c r="L18" s="116"/>
    </row>
    <row r="19" spans="1:12" ht="25.5">
      <c r="A19" s="95"/>
      <c r="B19" s="82" t="s">
        <v>283</v>
      </c>
      <c r="C19" s="179" t="s">
        <v>68</v>
      </c>
      <c r="D19" s="179"/>
      <c r="E19" s="84" t="s">
        <v>284</v>
      </c>
      <c r="F19" s="90" t="s">
        <v>5</v>
      </c>
      <c r="G19" s="92">
        <v>190</v>
      </c>
      <c r="H19" s="161"/>
      <c r="I19" s="161"/>
      <c r="J19" s="85"/>
      <c r="K19" s="86">
        <f>J19*G19</f>
        <v>0</v>
      </c>
      <c r="L19" s="116"/>
    </row>
    <row r="20" spans="1:12" ht="12.75">
      <c r="A20" s="95"/>
      <c r="B20" s="82"/>
      <c r="C20" s="179"/>
      <c r="D20" s="179"/>
      <c r="E20" s="84"/>
      <c r="F20" s="90"/>
      <c r="G20" s="92"/>
      <c r="H20" s="161"/>
      <c r="I20" s="161"/>
      <c r="J20" s="85"/>
      <c r="K20" s="86"/>
      <c r="L20" s="116"/>
    </row>
    <row r="21" spans="1:11" ht="12.75">
      <c r="A21" s="95"/>
      <c r="B21" s="82"/>
      <c r="C21" s="96"/>
      <c r="D21" s="96"/>
      <c r="E21" s="165"/>
      <c r="F21" s="91"/>
      <c r="G21" s="92"/>
      <c r="H21" s="161"/>
      <c r="I21" s="161"/>
      <c r="J21" s="85"/>
      <c r="K21" s="86"/>
    </row>
    <row r="22" spans="1:11" ht="12.75">
      <c r="A22" s="39">
        <v>2</v>
      </c>
      <c r="B22" s="40"/>
      <c r="C22" s="40"/>
      <c r="D22" s="40"/>
      <c r="E22" s="58" t="s">
        <v>91</v>
      </c>
      <c r="F22" s="82"/>
      <c r="G22" s="85"/>
      <c r="H22" s="85"/>
      <c r="I22" s="85"/>
      <c r="J22" s="85"/>
      <c r="K22" s="86">
        <f>J22*G22</f>
        <v>0</v>
      </c>
    </row>
    <row r="23" spans="1:11" ht="12.75">
      <c r="A23" s="39"/>
      <c r="B23" s="40"/>
      <c r="C23" s="40"/>
      <c r="D23" s="40"/>
      <c r="E23" s="58"/>
      <c r="F23" s="82"/>
      <c r="G23" s="85"/>
      <c r="H23" s="85"/>
      <c r="I23" s="85"/>
      <c r="J23" s="85"/>
      <c r="K23" s="86"/>
    </row>
    <row r="24" spans="1:11" ht="12.75">
      <c r="A24" s="95"/>
      <c r="B24" s="40" t="s">
        <v>16</v>
      </c>
      <c r="C24" s="40"/>
      <c r="D24" s="40"/>
      <c r="E24" s="172" t="s">
        <v>237</v>
      </c>
      <c r="F24" s="82"/>
      <c r="G24" s="92"/>
      <c r="H24" s="85"/>
      <c r="I24" s="85"/>
      <c r="J24" s="85"/>
      <c r="K24" s="86"/>
    </row>
    <row r="25" spans="1:12" ht="12.75">
      <c r="A25" s="95"/>
      <c r="B25" s="82" t="s">
        <v>242</v>
      </c>
      <c r="C25" s="183" t="s">
        <v>296</v>
      </c>
      <c r="D25" s="183"/>
      <c r="E25" s="181" t="s">
        <v>297</v>
      </c>
      <c r="F25" s="82" t="s">
        <v>7</v>
      </c>
      <c r="G25" s="92">
        <v>1.5</v>
      </c>
      <c r="H25" s="85"/>
      <c r="I25" s="164"/>
      <c r="J25" s="85"/>
      <c r="K25" s="86">
        <f aca="true" t="shared" si="1" ref="K25:K30">J25*G25</f>
        <v>0</v>
      </c>
      <c r="L25" s="116"/>
    </row>
    <row r="26" spans="1:12" ht="12.75">
      <c r="A26" s="95"/>
      <c r="B26" s="82" t="s">
        <v>243</v>
      </c>
      <c r="C26" s="82" t="s">
        <v>374</v>
      </c>
      <c r="D26" s="91" t="s">
        <v>373</v>
      </c>
      <c r="E26" s="89" t="s">
        <v>92</v>
      </c>
      <c r="F26" s="90" t="s">
        <v>5</v>
      </c>
      <c r="G26" s="92">
        <v>35</v>
      </c>
      <c r="H26" s="164"/>
      <c r="I26" s="164"/>
      <c r="J26" s="85"/>
      <c r="K26" s="86">
        <f t="shared" si="1"/>
        <v>0</v>
      </c>
      <c r="L26" s="116"/>
    </row>
    <row r="27" spans="1:12" ht="15" customHeight="1">
      <c r="A27" s="95"/>
      <c r="B27" s="82" t="s">
        <v>244</v>
      </c>
      <c r="C27" s="178" t="s">
        <v>274</v>
      </c>
      <c r="D27" s="178"/>
      <c r="E27" s="174" t="s">
        <v>272</v>
      </c>
      <c r="F27" s="82" t="s">
        <v>10</v>
      </c>
      <c r="G27" s="92">
        <v>4</v>
      </c>
      <c r="H27" s="163"/>
      <c r="I27" s="163"/>
      <c r="J27" s="85"/>
      <c r="K27" s="86">
        <f t="shared" si="1"/>
        <v>0</v>
      </c>
      <c r="L27" s="116"/>
    </row>
    <row r="28" spans="1:12" ht="15" customHeight="1">
      <c r="A28" s="95"/>
      <c r="B28" s="82" t="s">
        <v>245</v>
      </c>
      <c r="C28" s="178" t="s">
        <v>270</v>
      </c>
      <c r="D28" s="178"/>
      <c r="E28" s="174" t="s">
        <v>271</v>
      </c>
      <c r="F28" s="90" t="s">
        <v>11</v>
      </c>
      <c r="G28" s="92">
        <v>18.4</v>
      </c>
      <c r="H28" s="163"/>
      <c r="I28" s="163"/>
      <c r="J28" s="85"/>
      <c r="K28" s="86">
        <f t="shared" si="1"/>
        <v>0</v>
      </c>
      <c r="L28" s="116"/>
    </row>
    <row r="29" spans="1:12" ht="12.75">
      <c r="A29" s="95"/>
      <c r="B29" s="82" t="s">
        <v>273</v>
      </c>
      <c r="C29" s="178" t="s">
        <v>375</v>
      </c>
      <c r="D29" s="91" t="s">
        <v>373</v>
      </c>
      <c r="E29" s="89" t="s">
        <v>219</v>
      </c>
      <c r="F29" s="82" t="s">
        <v>10</v>
      </c>
      <c r="G29" s="92">
        <v>3</v>
      </c>
      <c r="H29" s="164"/>
      <c r="I29" s="164"/>
      <c r="J29" s="85"/>
      <c r="K29" s="86">
        <f t="shared" si="1"/>
        <v>0</v>
      </c>
      <c r="L29" s="116"/>
    </row>
    <row r="30" spans="1:12" ht="12.75">
      <c r="A30" s="95"/>
      <c r="B30" s="82" t="s">
        <v>298</v>
      </c>
      <c r="C30" s="178" t="s">
        <v>376</v>
      </c>
      <c r="D30" s="91" t="s">
        <v>373</v>
      </c>
      <c r="E30" s="169" t="s">
        <v>299</v>
      </c>
      <c r="F30" s="82" t="s">
        <v>10</v>
      </c>
      <c r="G30" s="92">
        <v>5</v>
      </c>
      <c r="H30" s="170"/>
      <c r="I30" s="170"/>
      <c r="J30" s="85"/>
      <c r="K30" s="86">
        <f t="shared" si="1"/>
        <v>0</v>
      </c>
      <c r="L30" s="116"/>
    </row>
    <row r="31" spans="1:11" ht="12.75">
      <c r="A31" s="95"/>
      <c r="B31" s="82"/>
      <c r="C31" s="96"/>
      <c r="D31" s="96"/>
      <c r="E31" s="158"/>
      <c r="F31" s="91"/>
      <c r="G31" s="92"/>
      <c r="H31" s="164"/>
      <c r="I31" s="164"/>
      <c r="J31" s="85"/>
      <c r="K31" s="86"/>
    </row>
    <row r="32" spans="1:11" ht="12.75">
      <c r="A32" s="95"/>
      <c r="B32" s="40" t="s">
        <v>17</v>
      </c>
      <c r="C32" s="82"/>
      <c r="D32" s="82"/>
      <c r="E32" s="172" t="s">
        <v>238</v>
      </c>
      <c r="F32" s="90"/>
      <c r="G32" s="90"/>
      <c r="H32" s="164"/>
      <c r="I32" s="164"/>
      <c r="J32" s="85"/>
      <c r="K32" s="86"/>
    </row>
    <row r="33" spans="1:12" ht="12.75">
      <c r="A33" s="95"/>
      <c r="B33" s="82" t="s">
        <v>246</v>
      </c>
      <c r="C33" s="173" t="s">
        <v>306</v>
      </c>
      <c r="D33" s="173"/>
      <c r="E33" s="89" t="s">
        <v>300</v>
      </c>
      <c r="F33" s="90" t="s">
        <v>5</v>
      </c>
      <c r="G33" s="92">
        <v>24.5</v>
      </c>
      <c r="H33" s="163"/>
      <c r="I33" s="163"/>
      <c r="J33" s="85"/>
      <c r="K33" s="86">
        <f aca="true" t="shared" si="2" ref="K33:K41">J33*G33</f>
        <v>0</v>
      </c>
      <c r="L33" s="116"/>
    </row>
    <row r="34" spans="1:12" ht="12.75">
      <c r="A34" s="95"/>
      <c r="B34" s="82" t="s">
        <v>247</v>
      </c>
      <c r="C34" s="173" t="s">
        <v>378</v>
      </c>
      <c r="D34" s="91" t="s">
        <v>373</v>
      </c>
      <c r="E34" s="89" t="s">
        <v>301</v>
      </c>
      <c r="F34" s="90" t="s">
        <v>5</v>
      </c>
      <c r="G34" s="92">
        <v>24.5</v>
      </c>
      <c r="H34" s="184"/>
      <c r="I34" s="184"/>
      <c r="J34" s="85"/>
      <c r="K34" s="86">
        <f t="shared" si="2"/>
        <v>0</v>
      </c>
      <c r="L34" s="116"/>
    </row>
    <row r="35" spans="1:12" ht="12.75">
      <c r="A35" s="32"/>
      <c r="B35" s="82" t="s">
        <v>248</v>
      </c>
      <c r="C35" s="173" t="s">
        <v>307</v>
      </c>
      <c r="D35" s="173"/>
      <c r="E35" s="182" t="s">
        <v>302</v>
      </c>
      <c r="F35" s="90" t="s">
        <v>5</v>
      </c>
      <c r="G35" s="92">
        <v>24.5</v>
      </c>
      <c r="H35" s="185"/>
      <c r="I35" s="185"/>
      <c r="J35" s="85"/>
      <c r="K35" s="86">
        <f t="shared" si="2"/>
        <v>0</v>
      </c>
      <c r="L35" s="116"/>
    </row>
    <row r="36" spans="1:12" ht="12.75">
      <c r="A36" s="95"/>
      <c r="B36" s="82" t="s">
        <v>249</v>
      </c>
      <c r="C36" s="82" t="s">
        <v>377</v>
      </c>
      <c r="D36" s="91" t="s">
        <v>373</v>
      </c>
      <c r="E36" s="89" t="s">
        <v>202</v>
      </c>
      <c r="F36" s="90" t="s">
        <v>5</v>
      </c>
      <c r="G36" s="92">
        <v>35</v>
      </c>
      <c r="H36" s="164"/>
      <c r="I36" s="164"/>
      <c r="J36" s="85"/>
      <c r="K36" s="86">
        <f t="shared" si="2"/>
        <v>0</v>
      </c>
      <c r="L36" s="116"/>
    </row>
    <row r="37" spans="1:12" ht="25.5">
      <c r="A37" s="95"/>
      <c r="B37" s="82" t="s">
        <v>250</v>
      </c>
      <c r="C37" s="82" t="s">
        <v>379</v>
      </c>
      <c r="D37" s="91" t="s">
        <v>373</v>
      </c>
      <c r="E37" s="89" t="s">
        <v>93</v>
      </c>
      <c r="F37" s="90" t="s">
        <v>5</v>
      </c>
      <c r="G37" s="92">
        <v>35</v>
      </c>
      <c r="H37" s="164"/>
      <c r="I37" s="164"/>
      <c r="J37" s="85"/>
      <c r="K37" s="86">
        <f t="shared" si="2"/>
        <v>0</v>
      </c>
      <c r="L37" s="116"/>
    </row>
    <row r="38" spans="1:12" ht="25.5">
      <c r="A38" s="95"/>
      <c r="B38" s="82" t="s">
        <v>251</v>
      </c>
      <c r="C38" s="173" t="s">
        <v>209</v>
      </c>
      <c r="D38" s="173"/>
      <c r="E38" s="163" t="s">
        <v>210</v>
      </c>
      <c r="F38" s="90" t="s">
        <v>5</v>
      </c>
      <c r="G38" s="92">
        <v>35</v>
      </c>
      <c r="H38" s="164"/>
      <c r="I38" s="164"/>
      <c r="J38" s="85"/>
      <c r="K38" s="86">
        <f t="shared" si="2"/>
        <v>0</v>
      </c>
      <c r="L38" s="116"/>
    </row>
    <row r="39" spans="1:12" ht="25.5">
      <c r="A39" s="95"/>
      <c r="B39" s="82" t="s">
        <v>303</v>
      </c>
      <c r="C39" s="173" t="s">
        <v>288</v>
      </c>
      <c r="D39" s="173"/>
      <c r="E39" s="89" t="s">
        <v>289</v>
      </c>
      <c r="F39" s="90" t="s">
        <v>11</v>
      </c>
      <c r="G39" s="92">
        <v>20</v>
      </c>
      <c r="H39" s="307"/>
      <c r="I39" s="307"/>
      <c r="J39" s="85"/>
      <c r="K39" s="86">
        <f t="shared" si="2"/>
        <v>0</v>
      </c>
      <c r="L39" s="116"/>
    </row>
    <row r="40" spans="1:12" ht="25.5">
      <c r="A40" s="95"/>
      <c r="B40" s="82" t="s">
        <v>304</v>
      </c>
      <c r="C40" s="173" t="s">
        <v>211</v>
      </c>
      <c r="D40" s="173"/>
      <c r="E40" s="163" t="s">
        <v>212</v>
      </c>
      <c r="F40" s="90" t="s">
        <v>11</v>
      </c>
      <c r="G40" s="92">
        <v>20</v>
      </c>
      <c r="H40" s="308"/>
      <c r="I40" s="308"/>
      <c r="J40" s="85"/>
      <c r="K40" s="86">
        <f t="shared" si="2"/>
        <v>0</v>
      </c>
      <c r="L40" s="116"/>
    </row>
    <row r="41" spans="1:12" ht="12.75">
      <c r="A41" s="95"/>
      <c r="B41" s="82" t="s">
        <v>420</v>
      </c>
      <c r="C41" s="306" t="s">
        <v>422</v>
      </c>
      <c r="D41" s="173"/>
      <c r="E41" s="163" t="s">
        <v>421</v>
      </c>
      <c r="F41" s="90" t="s">
        <v>11</v>
      </c>
      <c r="G41" s="92">
        <v>3</v>
      </c>
      <c r="H41" s="307"/>
      <c r="I41" s="307"/>
      <c r="J41" s="85"/>
      <c r="K41" s="86">
        <f t="shared" si="2"/>
        <v>0</v>
      </c>
      <c r="L41" s="116"/>
    </row>
    <row r="42" spans="1:11" ht="12.75">
      <c r="A42" s="95"/>
      <c r="B42" s="82"/>
      <c r="C42" s="173"/>
      <c r="D42" s="173"/>
      <c r="E42" s="163"/>
      <c r="F42" s="90"/>
      <c r="G42" s="92"/>
      <c r="H42" s="307"/>
      <c r="I42" s="307"/>
      <c r="J42" s="85"/>
      <c r="K42" s="86"/>
    </row>
    <row r="43" spans="1:11" ht="12.75">
      <c r="A43" s="95"/>
      <c r="B43" s="40" t="s">
        <v>18</v>
      </c>
      <c r="E43" s="171" t="s">
        <v>239</v>
      </c>
      <c r="F43" s="96"/>
      <c r="G43" s="159"/>
      <c r="H43" s="159"/>
      <c r="I43" s="159"/>
      <c r="J43" s="159"/>
      <c r="K43" s="159"/>
    </row>
    <row r="44" spans="1:12" ht="12.75" customHeight="1">
      <c r="A44" s="95"/>
      <c r="B44" s="82" t="s">
        <v>252</v>
      </c>
      <c r="C44" s="173" t="s">
        <v>308</v>
      </c>
      <c r="D44" s="173"/>
      <c r="E44" s="89" t="s">
        <v>309</v>
      </c>
      <c r="F44" s="96" t="s">
        <v>5</v>
      </c>
      <c r="G44" s="92">
        <v>6</v>
      </c>
      <c r="H44" s="185"/>
      <c r="I44" s="185"/>
      <c r="J44" s="85"/>
      <c r="K44" s="86">
        <f>J44*G44</f>
        <v>0</v>
      </c>
      <c r="L44" s="116"/>
    </row>
    <row r="45" spans="1:11" ht="12.75" customHeight="1">
      <c r="A45" s="95"/>
      <c r="B45" s="82"/>
      <c r="E45" s="158"/>
      <c r="F45" s="96"/>
      <c r="G45" s="159"/>
      <c r="H45" s="159"/>
      <c r="I45" s="159"/>
      <c r="J45" s="159"/>
      <c r="K45" s="159"/>
    </row>
    <row r="46" spans="1:11" ht="12.75" customHeight="1">
      <c r="A46" s="95"/>
      <c r="B46" s="40" t="s">
        <v>39</v>
      </c>
      <c r="E46" s="171" t="s">
        <v>240</v>
      </c>
      <c r="F46" s="96"/>
      <c r="G46" s="159"/>
      <c r="H46" s="159"/>
      <c r="I46" s="159"/>
      <c r="J46" s="159"/>
      <c r="K46" s="159"/>
    </row>
    <row r="47" spans="1:11" ht="25.5">
      <c r="A47" s="95"/>
      <c r="B47" s="82" t="s">
        <v>253</v>
      </c>
      <c r="C47" s="173" t="s">
        <v>310</v>
      </c>
      <c r="D47" s="173"/>
      <c r="E47" s="187" t="s">
        <v>311</v>
      </c>
      <c r="F47" s="186" t="s">
        <v>10</v>
      </c>
      <c r="G47" s="92">
        <v>3</v>
      </c>
      <c r="H47" s="188"/>
      <c r="I47" s="188"/>
      <c r="J47" s="85"/>
      <c r="K47" s="86">
        <f>J47*G47</f>
        <v>0</v>
      </c>
    </row>
    <row r="48" spans="1:11" ht="12.75">
      <c r="A48" s="95"/>
      <c r="B48" s="82"/>
      <c r="C48" s="91"/>
      <c r="D48" s="91"/>
      <c r="E48" s="121"/>
      <c r="F48" s="91"/>
      <c r="G48" s="92"/>
      <c r="H48" s="164"/>
      <c r="I48" s="164"/>
      <c r="J48" s="85"/>
      <c r="K48" s="85"/>
    </row>
    <row r="49" spans="1:11" ht="12.75">
      <c r="A49" s="95"/>
      <c r="B49" s="40" t="s">
        <v>45</v>
      </c>
      <c r="E49" s="172" t="s">
        <v>241</v>
      </c>
      <c r="F49" s="96"/>
      <c r="G49" s="159"/>
      <c r="H49" s="159"/>
      <c r="I49" s="159"/>
      <c r="J49" s="159"/>
      <c r="K49" s="159"/>
    </row>
    <row r="50" spans="1:12" ht="12.75">
      <c r="A50" s="95"/>
      <c r="B50" s="82" t="s">
        <v>254</v>
      </c>
      <c r="C50" s="173" t="s">
        <v>312</v>
      </c>
      <c r="D50" s="173"/>
      <c r="E50" s="89" t="s">
        <v>315</v>
      </c>
      <c r="F50" s="96" t="s">
        <v>5</v>
      </c>
      <c r="G50" s="159">
        <v>2.15</v>
      </c>
      <c r="H50" s="163"/>
      <c r="I50" s="163"/>
      <c r="J50" s="85"/>
      <c r="K50" s="86">
        <f>J50*G50</f>
        <v>0</v>
      </c>
      <c r="L50" s="116"/>
    </row>
    <row r="51" spans="1:12" ht="12.75">
      <c r="A51" s="95"/>
      <c r="B51" s="82" t="s">
        <v>255</v>
      </c>
      <c r="C51" s="173" t="s">
        <v>313</v>
      </c>
      <c r="D51" s="173"/>
      <c r="E51" s="115" t="s">
        <v>314</v>
      </c>
      <c r="F51" s="91" t="s">
        <v>10</v>
      </c>
      <c r="G51" s="92">
        <v>3</v>
      </c>
      <c r="H51" s="163"/>
      <c r="I51" s="163"/>
      <c r="J51" s="85"/>
      <c r="K51" s="86">
        <f aca="true" t="shared" si="3" ref="K51:K56">J51*G51</f>
        <v>0</v>
      </c>
      <c r="L51" s="116"/>
    </row>
    <row r="52" spans="1:11" ht="25.5">
      <c r="A52" s="95"/>
      <c r="B52" s="82" t="s">
        <v>256</v>
      </c>
      <c r="C52" s="91" t="s">
        <v>63</v>
      </c>
      <c r="D52" s="91"/>
      <c r="E52" s="121" t="s">
        <v>215</v>
      </c>
      <c r="F52" s="91" t="s">
        <v>10</v>
      </c>
      <c r="G52" s="92">
        <v>4</v>
      </c>
      <c r="H52" s="164"/>
      <c r="I52" s="164"/>
      <c r="J52" s="85"/>
      <c r="K52" s="86">
        <f t="shared" si="3"/>
        <v>0</v>
      </c>
    </row>
    <row r="53" spans="1:11" ht="25.5">
      <c r="A53" s="95"/>
      <c r="B53" s="82" t="s">
        <v>257</v>
      </c>
      <c r="C53" s="91" t="s">
        <v>64</v>
      </c>
      <c r="D53" s="91"/>
      <c r="E53" s="121" t="s">
        <v>214</v>
      </c>
      <c r="F53" s="91" t="s">
        <v>10</v>
      </c>
      <c r="G53" s="92">
        <v>4</v>
      </c>
      <c r="H53" s="164"/>
      <c r="I53" s="164"/>
      <c r="J53" s="85"/>
      <c r="K53" s="86">
        <f t="shared" si="3"/>
        <v>0</v>
      </c>
    </row>
    <row r="54" spans="1:11" ht="51">
      <c r="A54" s="95"/>
      <c r="B54" s="82" t="s">
        <v>258</v>
      </c>
      <c r="C54" s="96" t="s">
        <v>65</v>
      </c>
      <c r="D54" s="96"/>
      <c r="E54" s="115" t="s">
        <v>216</v>
      </c>
      <c r="F54" s="96" t="s">
        <v>10</v>
      </c>
      <c r="G54" s="92">
        <v>3</v>
      </c>
      <c r="H54" s="170"/>
      <c r="I54" s="170"/>
      <c r="J54" s="85"/>
      <c r="K54" s="86">
        <f t="shared" si="3"/>
        <v>0</v>
      </c>
    </row>
    <row r="55" spans="1:12" ht="12.75">
      <c r="A55" s="95"/>
      <c r="B55" s="82" t="s">
        <v>259</v>
      </c>
      <c r="C55" s="178" t="s">
        <v>205</v>
      </c>
      <c r="D55" s="178"/>
      <c r="E55" s="169" t="s">
        <v>206</v>
      </c>
      <c r="F55" s="91" t="s">
        <v>10</v>
      </c>
      <c r="G55" s="92">
        <v>4</v>
      </c>
      <c r="H55" s="164"/>
      <c r="I55" s="164"/>
      <c r="J55" s="85"/>
      <c r="K55" s="86">
        <f t="shared" si="3"/>
        <v>0</v>
      </c>
      <c r="L55" s="116"/>
    </row>
    <row r="56" spans="1:11" ht="38.25">
      <c r="A56" s="95"/>
      <c r="B56" s="82" t="s">
        <v>260</v>
      </c>
      <c r="C56" s="91" t="s">
        <v>66</v>
      </c>
      <c r="D56" s="91"/>
      <c r="E56" s="121" t="s">
        <v>217</v>
      </c>
      <c r="F56" s="91" t="s">
        <v>10</v>
      </c>
      <c r="G56" s="92">
        <v>3</v>
      </c>
      <c r="H56" s="164"/>
      <c r="I56" s="164"/>
      <c r="J56" s="85"/>
      <c r="K56" s="86">
        <f t="shared" si="3"/>
        <v>0</v>
      </c>
    </row>
    <row r="57" spans="1:12" ht="12.75">
      <c r="A57" s="95"/>
      <c r="B57" s="82" t="s">
        <v>261</v>
      </c>
      <c r="C57" s="177" t="s">
        <v>380</v>
      </c>
      <c r="D57" s="91" t="s">
        <v>373</v>
      </c>
      <c r="E57" s="163" t="s">
        <v>295</v>
      </c>
      <c r="F57" s="96" t="s">
        <v>41</v>
      </c>
      <c r="G57" s="92">
        <v>4</v>
      </c>
      <c r="H57" s="163"/>
      <c r="I57" s="163"/>
      <c r="J57" s="85"/>
      <c r="K57" s="86">
        <f>J57*G57</f>
        <v>0</v>
      </c>
      <c r="L57" s="116"/>
    </row>
    <row r="58" spans="1:12" ht="12.75">
      <c r="A58" s="82"/>
      <c r="B58" s="82"/>
      <c r="C58" s="177"/>
      <c r="D58" s="177"/>
      <c r="E58" s="163"/>
      <c r="F58" s="96"/>
      <c r="G58" s="92"/>
      <c r="H58" s="163"/>
      <c r="I58" s="163"/>
      <c r="J58" s="85"/>
      <c r="K58" s="85"/>
      <c r="L58" s="116"/>
    </row>
    <row r="59" spans="1:11" ht="12.75">
      <c r="A59" s="82"/>
      <c r="B59" s="82"/>
      <c r="C59" s="91"/>
      <c r="D59" s="91"/>
      <c r="E59" s="121"/>
      <c r="F59" s="91"/>
      <c r="G59" s="92"/>
      <c r="H59" s="164"/>
      <c r="I59" s="164"/>
      <c r="J59" s="85"/>
      <c r="K59" s="85"/>
    </row>
    <row r="60" spans="1:11" ht="12.75">
      <c r="A60" s="39">
        <v>3</v>
      </c>
      <c r="B60" s="82"/>
      <c r="C60" s="91"/>
      <c r="D60" s="91"/>
      <c r="E60" s="122" t="s">
        <v>106</v>
      </c>
      <c r="F60" s="91"/>
      <c r="G60" s="92"/>
      <c r="H60" s="164"/>
      <c r="I60" s="164"/>
      <c r="J60" s="85"/>
      <c r="K60" s="85"/>
    </row>
    <row r="61" spans="1:11" ht="12.75">
      <c r="A61" s="40"/>
      <c r="B61" s="82"/>
      <c r="C61" s="91"/>
      <c r="D61" s="91"/>
      <c r="E61" s="122"/>
      <c r="F61" s="91"/>
      <c r="G61" s="92"/>
      <c r="H61" s="164"/>
      <c r="I61" s="164"/>
      <c r="J61" s="85"/>
      <c r="K61" s="85"/>
    </row>
    <row r="62" spans="1:11" ht="12.75">
      <c r="A62" s="40"/>
      <c r="B62" s="40" t="s">
        <v>6</v>
      </c>
      <c r="C62" s="91"/>
      <c r="D62" s="91"/>
      <c r="E62" s="122" t="s">
        <v>263</v>
      </c>
      <c r="F62" s="91"/>
      <c r="G62" s="92"/>
      <c r="H62" s="164"/>
      <c r="I62" s="164"/>
      <c r="J62" s="85"/>
      <c r="K62" s="85"/>
    </row>
    <row r="63" spans="1:11" ht="12.75">
      <c r="A63" s="82"/>
      <c r="B63" s="82" t="s">
        <v>167</v>
      </c>
      <c r="C63" s="91" t="s">
        <v>94</v>
      </c>
      <c r="D63" s="91"/>
      <c r="E63" s="121" t="s">
        <v>95</v>
      </c>
      <c r="F63" s="91" t="s">
        <v>10</v>
      </c>
      <c r="G63" s="92">
        <v>1</v>
      </c>
      <c r="H63" s="160"/>
      <c r="I63" s="157"/>
      <c r="J63" s="85"/>
      <c r="K63" s="86">
        <f>J63*G63</f>
        <v>0</v>
      </c>
    </row>
    <row r="64" spans="1:12" ht="12.75">
      <c r="A64" s="82"/>
      <c r="B64" s="82" t="s">
        <v>168</v>
      </c>
      <c r="C64" s="178" t="s">
        <v>268</v>
      </c>
      <c r="D64" s="178"/>
      <c r="E64" s="121" t="s">
        <v>269</v>
      </c>
      <c r="F64" s="91" t="s">
        <v>11</v>
      </c>
      <c r="G64" s="92">
        <v>20</v>
      </c>
      <c r="H64" s="160"/>
      <c r="I64" s="157"/>
      <c r="J64" s="85"/>
      <c r="K64" s="86">
        <f>J64*G64</f>
        <v>0</v>
      </c>
      <c r="L64" s="116"/>
    </row>
    <row r="65" spans="1:11" ht="12.75">
      <c r="A65" s="82"/>
      <c r="B65" s="82"/>
      <c r="C65" s="91"/>
      <c r="D65" s="91"/>
      <c r="E65" s="121"/>
      <c r="F65" s="91"/>
      <c r="G65" s="92"/>
      <c r="H65" s="160"/>
      <c r="I65" s="157"/>
      <c r="J65" s="85"/>
      <c r="K65" s="85"/>
    </row>
    <row r="66" spans="1:11" ht="12.75">
      <c r="A66" s="82"/>
      <c r="B66" s="40" t="s">
        <v>30</v>
      </c>
      <c r="C66" s="91"/>
      <c r="D66" s="91"/>
      <c r="E66" s="122" t="s">
        <v>267</v>
      </c>
      <c r="F66" s="91"/>
      <c r="G66" s="92"/>
      <c r="H66" s="160"/>
      <c r="I66" s="157"/>
      <c r="J66" s="85"/>
      <c r="K66" s="85"/>
    </row>
    <row r="67" spans="1:12" ht="25.5">
      <c r="A67" s="82"/>
      <c r="B67" s="82" t="s">
        <v>171</v>
      </c>
      <c r="C67" s="173" t="s">
        <v>279</v>
      </c>
      <c r="D67" s="173"/>
      <c r="E67" s="163" t="s">
        <v>290</v>
      </c>
      <c r="F67" s="91" t="s">
        <v>10</v>
      </c>
      <c r="G67" s="92">
        <v>1</v>
      </c>
      <c r="H67" s="164"/>
      <c r="I67" s="164"/>
      <c r="J67" s="85"/>
      <c r="K67" s="86">
        <f aca="true" t="shared" si="4" ref="K67:K74">J67*G67</f>
        <v>0</v>
      </c>
      <c r="L67" s="116"/>
    </row>
    <row r="68" spans="1:12" ht="25.5">
      <c r="A68" s="82"/>
      <c r="B68" s="82" t="s">
        <v>173</v>
      </c>
      <c r="C68" s="82">
        <v>380104</v>
      </c>
      <c r="D68" s="82"/>
      <c r="E68" s="175" t="s">
        <v>278</v>
      </c>
      <c r="F68" s="91" t="s">
        <v>11</v>
      </c>
      <c r="G68" s="92">
        <v>20</v>
      </c>
      <c r="H68" s="164"/>
      <c r="I68" s="164"/>
      <c r="J68" s="85"/>
      <c r="K68" s="86">
        <f t="shared" si="4"/>
        <v>0</v>
      </c>
      <c r="L68" s="116"/>
    </row>
    <row r="69" spans="1:12" ht="12.75">
      <c r="A69" s="82"/>
      <c r="B69" s="82" t="s">
        <v>174</v>
      </c>
      <c r="C69" s="82">
        <v>400701</v>
      </c>
      <c r="D69" s="82"/>
      <c r="E69" s="175" t="s">
        <v>282</v>
      </c>
      <c r="F69" s="91" t="s">
        <v>10</v>
      </c>
      <c r="G69" s="92">
        <v>6</v>
      </c>
      <c r="H69" s="164"/>
      <c r="I69" s="164"/>
      <c r="J69" s="85"/>
      <c r="K69" s="86">
        <f t="shared" si="4"/>
        <v>0</v>
      </c>
      <c r="L69" s="116"/>
    </row>
    <row r="70" spans="1:12" ht="12.75">
      <c r="A70" s="82"/>
      <c r="B70" s="82" t="s">
        <v>175</v>
      </c>
      <c r="C70" s="177" t="s">
        <v>107</v>
      </c>
      <c r="D70" s="177"/>
      <c r="E70" s="163" t="s">
        <v>108</v>
      </c>
      <c r="F70" s="91" t="s">
        <v>11</v>
      </c>
      <c r="G70" s="92">
        <v>150</v>
      </c>
      <c r="H70" s="164"/>
      <c r="I70" s="164"/>
      <c r="J70" s="85"/>
      <c r="K70" s="86">
        <f t="shared" si="4"/>
        <v>0</v>
      </c>
      <c r="L70" s="116"/>
    </row>
    <row r="71" spans="1:12" ht="12.75">
      <c r="A71" s="82"/>
      <c r="B71" s="82" t="s">
        <v>264</v>
      </c>
      <c r="C71" s="177" t="s">
        <v>109</v>
      </c>
      <c r="D71" s="177"/>
      <c r="E71" s="163" t="s">
        <v>110</v>
      </c>
      <c r="F71" s="91" t="s">
        <v>11</v>
      </c>
      <c r="G71" s="92">
        <v>20</v>
      </c>
      <c r="H71" s="164"/>
      <c r="I71" s="164"/>
      <c r="J71" s="85"/>
      <c r="K71" s="86">
        <f t="shared" si="4"/>
        <v>0</v>
      </c>
      <c r="L71" s="116"/>
    </row>
    <row r="72" spans="1:12" ht="12.75">
      <c r="A72" s="82"/>
      <c r="B72" s="82" t="s">
        <v>265</v>
      </c>
      <c r="C72" s="177" t="s">
        <v>111</v>
      </c>
      <c r="D72" s="177"/>
      <c r="E72" s="163" t="s">
        <v>112</v>
      </c>
      <c r="F72" s="91" t="s">
        <v>10</v>
      </c>
      <c r="G72" s="92">
        <v>1</v>
      </c>
      <c r="H72" s="164"/>
      <c r="I72" s="164"/>
      <c r="J72" s="85"/>
      <c r="K72" s="85">
        <f t="shared" si="4"/>
        <v>0</v>
      </c>
      <c r="L72" s="116"/>
    </row>
    <row r="73" spans="1:12" ht="12.75">
      <c r="A73" s="82"/>
      <c r="B73" s="82" t="s">
        <v>266</v>
      </c>
      <c r="C73" s="177" t="s">
        <v>113</v>
      </c>
      <c r="D73" s="177"/>
      <c r="E73" s="163" t="s">
        <v>114</v>
      </c>
      <c r="F73" s="91" t="s">
        <v>10</v>
      </c>
      <c r="G73" s="92">
        <v>3</v>
      </c>
      <c r="H73" s="164"/>
      <c r="I73" s="164"/>
      <c r="J73" s="85"/>
      <c r="K73" s="85">
        <f t="shared" si="4"/>
        <v>0</v>
      </c>
      <c r="L73" s="116"/>
    </row>
    <row r="74" spans="1:12" ht="12.75">
      <c r="A74" s="82"/>
      <c r="B74" s="82" t="s">
        <v>281</v>
      </c>
      <c r="C74" s="163" t="s">
        <v>360</v>
      </c>
      <c r="D74" s="163"/>
      <c r="E74" s="121" t="s">
        <v>276</v>
      </c>
      <c r="F74" s="91" t="s">
        <v>10</v>
      </c>
      <c r="G74" s="92">
        <v>7</v>
      </c>
      <c r="H74" s="163"/>
      <c r="I74" s="163"/>
      <c r="J74" s="85"/>
      <c r="K74" s="85">
        <f t="shared" si="4"/>
        <v>0</v>
      </c>
      <c r="L74" s="116"/>
    </row>
    <row r="75" spans="1:12" ht="12.75">
      <c r="A75" s="82"/>
      <c r="B75" s="82" t="s">
        <v>285</v>
      </c>
      <c r="C75" s="82" t="s">
        <v>81</v>
      </c>
      <c r="D75" s="82"/>
      <c r="E75" s="121" t="s">
        <v>218</v>
      </c>
      <c r="F75" s="91" t="s">
        <v>10</v>
      </c>
      <c r="G75" s="92">
        <v>7</v>
      </c>
      <c r="H75" s="163"/>
      <c r="I75" s="163"/>
      <c r="J75" s="85"/>
      <c r="K75" s="85">
        <f>J75*G75</f>
        <v>0</v>
      </c>
      <c r="L75" s="116"/>
    </row>
    <row r="76" spans="1:12" ht="12.75">
      <c r="A76" s="82"/>
      <c r="B76" s="96" t="s">
        <v>286</v>
      </c>
      <c r="C76" s="173" t="s">
        <v>277</v>
      </c>
      <c r="D76" s="173"/>
      <c r="E76" s="163" t="s">
        <v>410</v>
      </c>
      <c r="F76" s="91" t="s">
        <v>41</v>
      </c>
      <c r="G76" s="92">
        <v>5</v>
      </c>
      <c r="H76" s="164"/>
      <c r="I76" s="164"/>
      <c r="J76" s="85"/>
      <c r="K76" s="86">
        <f>J76*G76</f>
        <v>0</v>
      </c>
      <c r="L76" s="116"/>
    </row>
    <row r="77" spans="1:12" ht="12.75">
      <c r="A77" s="82"/>
      <c r="B77" s="96" t="s">
        <v>287</v>
      </c>
      <c r="C77" s="163" t="s">
        <v>316</v>
      </c>
      <c r="D77" s="163"/>
      <c r="E77" s="163" t="s">
        <v>317</v>
      </c>
      <c r="F77" s="186" t="s">
        <v>41</v>
      </c>
      <c r="G77" s="92">
        <v>2</v>
      </c>
      <c r="H77" s="163"/>
      <c r="I77" s="163"/>
      <c r="J77" s="85"/>
      <c r="K77" s="86">
        <f>J77*G77</f>
        <v>0</v>
      </c>
      <c r="L77" s="116"/>
    </row>
    <row r="78" spans="1:12" ht="12.75">
      <c r="A78" s="82"/>
      <c r="B78" s="96" t="s">
        <v>305</v>
      </c>
      <c r="C78" s="82">
        <v>362006</v>
      </c>
      <c r="D78" s="82"/>
      <c r="E78" s="175" t="s">
        <v>280</v>
      </c>
      <c r="F78" s="91" t="s">
        <v>10</v>
      </c>
      <c r="G78" s="92">
        <v>10</v>
      </c>
      <c r="H78" s="164"/>
      <c r="I78" s="164"/>
      <c r="J78" s="85"/>
      <c r="K78" s="86">
        <f>J78*G78</f>
        <v>0</v>
      </c>
      <c r="L78" s="116"/>
    </row>
    <row r="79" spans="1:12" ht="12.75">
      <c r="A79" s="82"/>
      <c r="B79" s="82"/>
      <c r="C79" s="82"/>
      <c r="D79" s="82"/>
      <c r="E79" s="175"/>
      <c r="F79" s="91"/>
      <c r="G79" s="91"/>
      <c r="H79" s="164"/>
      <c r="I79" s="164"/>
      <c r="J79" s="85"/>
      <c r="K79" s="85"/>
      <c r="L79" s="116"/>
    </row>
    <row r="80" spans="5:11" ht="12.75">
      <c r="E80" s="175"/>
      <c r="F80" s="96"/>
      <c r="G80" s="159"/>
      <c r="H80" s="85"/>
      <c r="I80" s="85"/>
      <c r="J80" s="85"/>
      <c r="K80" s="159"/>
    </row>
    <row r="81" spans="1:11" s="33" customFormat="1" ht="12.75">
      <c r="A81" s="39">
        <v>4</v>
      </c>
      <c r="B81" s="40"/>
      <c r="C81" s="123"/>
      <c r="D81" s="123"/>
      <c r="E81" s="122" t="s">
        <v>96</v>
      </c>
      <c r="F81" s="123"/>
      <c r="G81" s="124"/>
      <c r="H81" s="162"/>
      <c r="I81" s="162"/>
      <c r="J81" s="85"/>
      <c r="K81" s="48">
        <f>J81*G81</f>
        <v>0</v>
      </c>
    </row>
    <row r="82" spans="1:11" s="33" customFormat="1" ht="12.75">
      <c r="A82" s="39"/>
      <c r="B82" s="40"/>
      <c r="C82" s="123"/>
      <c r="D82" s="123"/>
      <c r="E82" s="122"/>
      <c r="F82" s="123"/>
      <c r="G82" s="124"/>
      <c r="H82" s="162"/>
      <c r="I82" s="162"/>
      <c r="J82" s="85"/>
      <c r="K82" s="48"/>
    </row>
    <row r="83" spans="1:11" s="33" customFormat="1" ht="12.75">
      <c r="A83" s="39"/>
      <c r="B83" s="40" t="s">
        <v>28</v>
      </c>
      <c r="C83" s="123"/>
      <c r="D83" s="123"/>
      <c r="E83" s="122" t="s">
        <v>262</v>
      </c>
      <c r="F83" s="123"/>
      <c r="G83" s="124"/>
      <c r="H83" s="162"/>
      <c r="I83" s="162"/>
      <c r="J83" s="85"/>
      <c r="K83" s="48"/>
    </row>
    <row r="84" spans="1:12" s="33" customFormat="1" ht="12.75">
      <c r="A84" s="39"/>
      <c r="B84" s="96" t="s">
        <v>133</v>
      </c>
      <c r="C84" s="178" t="s">
        <v>381</v>
      </c>
      <c r="D84" s="91" t="s">
        <v>373</v>
      </c>
      <c r="E84" s="169" t="s">
        <v>223</v>
      </c>
      <c r="F84" s="91" t="s">
        <v>10</v>
      </c>
      <c r="G84" s="92">
        <v>1</v>
      </c>
      <c r="H84" s="164"/>
      <c r="I84" s="164"/>
      <c r="J84" s="85"/>
      <c r="K84" s="86">
        <f>J84*G84</f>
        <v>0</v>
      </c>
      <c r="L84" s="116"/>
    </row>
    <row r="85" spans="1:12" s="33" customFormat="1" ht="12.75">
      <c r="A85" s="39"/>
      <c r="B85" s="82" t="s">
        <v>134</v>
      </c>
      <c r="C85" s="178" t="s">
        <v>382</v>
      </c>
      <c r="D85" s="91" t="s">
        <v>373</v>
      </c>
      <c r="E85" s="115" t="s">
        <v>220</v>
      </c>
      <c r="F85" s="91" t="s">
        <v>10</v>
      </c>
      <c r="G85" s="92">
        <v>3</v>
      </c>
      <c r="H85" s="161"/>
      <c r="I85" s="161"/>
      <c r="J85" s="85"/>
      <c r="K85" s="86">
        <f>J85*G85</f>
        <v>0</v>
      </c>
      <c r="L85" s="116"/>
    </row>
    <row r="86" spans="1:11" s="33" customFormat="1" ht="12.75">
      <c r="A86" s="39"/>
      <c r="B86" s="40"/>
      <c r="C86" s="96"/>
      <c r="D86" s="96"/>
      <c r="E86" s="115"/>
      <c r="F86" s="91"/>
      <c r="G86" s="92"/>
      <c r="H86" s="161"/>
      <c r="I86" s="161"/>
      <c r="J86" s="85"/>
      <c r="K86" s="85"/>
    </row>
    <row r="87" spans="1:11" ht="12.75">
      <c r="A87" s="95"/>
      <c r="B87" s="40" t="s">
        <v>31</v>
      </c>
      <c r="C87" s="96"/>
      <c r="D87" s="96"/>
      <c r="E87" s="115"/>
      <c r="F87" s="115"/>
      <c r="G87" s="115"/>
      <c r="H87" s="115"/>
      <c r="I87" s="115"/>
      <c r="J87" s="115"/>
      <c r="K87" s="115"/>
    </row>
    <row r="88" spans="1:11" ht="25.5">
      <c r="A88" s="95"/>
      <c r="B88" s="96" t="s">
        <v>136</v>
      </c>
      <c r="C88" s="82" t="s">
        <v>81</v>
      </c>
      <c r="D88" s="82"/>
      <c r="E88" s="121" t="s">
        <v>97</v>
      </c>
      <c r="F88" s="91" t="s">
        <v>10</v>
      </c>
      <c r="G88" s="92">
        <v>1</v>
      </c>
      <c r="H88" s="157"/>
      <c r="I88" s="157"/>
      <c r="J88" s="85"/>
      <c r="K88" s="86">
        <f>J88*G88</f>
        <v>0</v>
      </c>
    </row>
    <row r="89" spans="1:11" ht="25.5">
      <c r="A89" s="95"/>
      <c r="B89" s="82" t="s">
        <v>137</v>
      </c>
      <c r="C89" s="309">
        <v>470205</v>
      </c>
      <c r="D89" s="91"/>
      <c r="E89" s="307" t="s">
        <v>423</v>
      </c>
      <c r="F89" s="91" t="s">
        <v>10</v>
      </c>
      <c r="G89" s="92">
        <v>2</v>
      </c>
      <c r="H89" s="310"/>
      <c r="I89" s="310"/>
      <c r="J89" s="85"/>
      <c r="K89" s="86">
        <f>J89*G89</f>
        <v>0</v>
      </c>
    </row>
    <row r="90" spans="1:11" ht="12.75">
      <c r="A90" s="95"/>
      <c r="B90" s="82" t="s">
        <v>138</v>
      </c>
      <c r="C90" s="91" t="s">
        <v>115</v>
      </c>
      <c r="D90" s="91"/>
      <c r="E90" s="121" t="s">
        <v>116</v>
      </c>
      <c r="F90" s="91" t="s">
        <v>10</v>
      </c>
      <c r="G90" s="92">
        <v>3</v>
      </c>
      <c r="H90" s="161"/>
      <c r="I90" s="161"/>
      <c r="J90" s="85"/>
      <c r="K90" s="86">
        <f>J90*G90</f>
        <v>0</v>
      </c>
    </row>
    <row r="91" spans="1:12" ht="12.75">
      <c r="A91" s="95"/>
      <c r="B91" s="82" t="s">
        <v>139</v>
      </c>
      <c r="C91" s="82" t="s">
        <v>81</v>
      </c>
      <c r="D91" s="82"/>
      <c r="E91" s="115" t="s">
        <v>221</v>
      </c>
      <c r="F91" s="91" t="s">
        <v>10</v>
      </c>
      <c r="G91" s="92">
        <v>3</v>
      </c>
      <c r="H91" s="157"/>
      <c r="I91" s="157"/>
      <c r="J91" s="85"/>
      <c r="K91" s="86">
        <f>J91*G91</f>
        <v>0</v>
      </c>
      <c r="L91" s="116"/>
    </row>
    <row r="92" spans="1:11" ht="12.75">
      <c r="A92" s="95"/>
      <c r="B92" s="82"/>
      <c r="C92" s="82"/>
      <c r="D92" s="82"/>
      <c r="E92" s="82"/>
      <c r="F92" s="91"/>
      <c r="G92" s="82"/>
      <c r="H92" s="157"/>
      <c r="I92" s="157"/>
      <c r="J92" s="85"/>
      <c r="K92" s="86"/>
    </row>
    <row r="93" spans="1:12" ht="25.5">
      <c r="A93" s="95"/>
      <c r="B93" s="40" t="s">
        <v>50</v>
      </c>
      <c r="C93" s="82" t="s">
        <v>370</v>
      </c>
      <c r="D93" s="82"/>
      <c r="E93" s="81" t="s">
        <v>411</v>
      </c>
      <c r="F93" s="91" t="s">
        <v>10</v>
      </c>
      <c r="G93" s="92">
        <v>15</v>
      </c>
      <c r="H93" s="157"/>
      <c r="I93" s="157"/>
      <c r="J93" s="85"/>
      <c r="K93" s="86">
        <f>J93*G93</f>
        <v>0</v>
      </c>
      <c r="L93" s="116"/>
    </row>
    <row r="94" spans="1:12" ht="12.75">
      <c r="A94" s="95"/>
      <c r="B94" s="40"/>
      <c r="C94" s="82"/>
      <c r="D94" s="82"/>
      <c r="E94" s="81"/>
      <c r="F94" s="91"/>
      <c r="G94" s="92"/>
      <c r="H94" s="157"/>
      <c r="I94" s="157"/>
      <c r="J94" s="85"/>
      <c r="K94" s="86"/>
      <c r="L94" s="116"/>
    </row>
    <row r="95" spans="1:11" ht="12.75">
      <c r="A95" s="95"/>
      <c r="B95" s="82"/>
      <c r="C95" s="91"/>
      <c r="D95" s="91"/>
      <c r="E95" s="121"/>
      <c r="F95" s="91"/>
      <c r="G95" s="92"/>
      <c r="H95" s="161"/>
      <c r="I95" s="161"/>
      <c r="J95" s="85"/>
      <c r="K95" s="86">
        <f>J95*G95</f>
        <v>0</v>
      </c>
    </row>
    <row r="96" spans="1:11" s="33" customFormat="1" ht="12.75">
      <c r="A96" s="39">
        <v>5</v>
      </c>
      <c r="B96" s="40"/>
      <c r="C96" s="123"/>
      <c r="D96" s="123"/>
      <c r="E96" s="122" t="s">
        <v>56</v>
      </c>
      <c r="F96" s="123"/>
      <c r="G96" s="124"/>
      <c r="H96" s="162"/>
      <c r="I96" s="162"/>
      <c r="J96" s="85"/>
      <c r="K96" s="48">
        <f>J96*G96</f>
        <v>0</v>
      </c>
    </row>
    <row r="97" spans="1:11" s="33" customFormat="1" ht="12.75">
      <c r="A97" s="39"/>
      <c r="B97" s="40"/>
      <c r="C97" s="123"/>
      <c r="D97" s="123"/>
      <c r="E97" s="122"/>
      <c r="F97" s="123"/>
      <c r="G97" s="124"/>
      <c r="H97" s="162"/>
      <c r="I97" s="162"/>
      <c r="J97" s="85"/>
      <c r="K97" s="48"/>
    </row>
    <row r="98" spans="1:12" ht="12.75">
      <c r="A98" s="95"/>
      <c r="B98" s="82" t="s">
        <v>8</v>
      </c>
      <c r="C98" s="91" t="s">
        <v>399</v>
      </c>
      <c r="D98" s="91"/>
      <c r="E98" s="121" t="s">
        <v>43</v>
      </c>
      <c r="F98" s="91" t="s">
        <v>42</v>
      </c>
      <c r="G98" s="92">
        <v>112</v>
      </c>
      <c r="H98" s="92"/>
      <c r="I98" s="157"/>
      <c r="J98" s="85"/>
      <c r="K98" s="86">
        <f>J98*G98</f>
        <v>0</v>
      </c>
      <c r="L98" s="116"/>
    </row>
    <row r="99" spans="1:12" ht="12.75">
      <c r="A99" s="95"/>
      <c r="B99" s="82" t="s">
        <v>9</v>
      </c>
      <c r="C99" s="91" t="s">
        <v>399</v>
      </c>
      <c r="D99" s="91"/>
      <c r="E99" s="121" t="s">
        <v>44</v>
      </c>
      <c r="F99" s="91" t="s">
        <v>42</v>
      </c>
      <c r="G99" s="92">
        <v>112</v>
      </c>
      <c r="H99" s="92"/>
      <c r="I99" s="157"/>
      <c r="J99" s="85"/>
      <c r="K99" s="86">
        <f>J99*G99</f>
        <v>0</v>
      </c>
      <c r="L99" s="116"/>
    </row>
    <row r="100" spans="1:12" ht="12.75">
      <c r="A100" s="95"/>
      <c r="B100" s="82"/>
      <c r="C100" s="91"/>
      <c r="D100" s="91"/>
      <c r="E100" s="121"/>
      <c r="F100" s="91"/>
      <c r="G100" s="92"/>
      <c r="H100" s="92"/>
      <c r="I100" s="157"/>
      <c r="J100" s="85"/>
      <c r="K100" s="86"/>
      <c r="L100" s="116"/>
    </row>
    <row r="101" spans="1:12" ht="12.75">
      <c r="A101" s="39">
        <v>6</v>
      </c>
      <c r="B101" s="82"/>
      <c r="C101" s="91"/>
      <c r="D101" s="91"/>
      <c r="E101" s="122" t="s">
        <v>293</v>
      </c>
      <c r="F101" s="91"/>
      <c r="G101" s="92"/>
      <c r="H101" s="92"/>
      <c r="I101" s="92"/>
      <c r="J101" s="85"/>
      <c r="K101" s="86"/>
      <c r="L101" s="116"/>
    </row>
    <row r="102" spans="1:12" ht="12.75">
      <c r="A102" s="39"/>
      <c r="B102" s="82"/>
      <c r="C102" s="91"/>
      <c r="D102" s="91"/>
      <c r="E102" s="122"/>
      <c r="F102" s="91"/>
      <c r="G102" s="92"/>
      <c r="H102" s="92"/>
      <c r="I102" s="92"/>
      <c r="J102" s="85"/>
      <c r="K102" s="86"/>
      <c r="L102" s="116"/>
    </row>
    <row r="103" spans="1:12" ht="12.75">
      <c r="A103" s="95"/>
      <c r="B103" s="82" t="s">
        <v>12</v>
      </c>
      <c r="C103" s="163" t="s">
        <v>291</v>
      </c>
      <c r="D103" s="163"/>
      <c r="E103" s="169" t="s">
        <v>292</v>
      </c>
      <c r="F103" s="177" t="s">
        <v>10</v>
      </c>
      <c r="G103" s="157">
        <v>5</v>
      </c>
      <c r="H103" s="163"/>
      <c r="I103" s="163"/>
      <c r="J103" s="85"/>
      <c r="K103" s="86">
        <f>J103*G103</f>
        <v>0</v>
      </c>
      <c r="L103" s="116"/>
    </row>
    <row r="104" spans="1:12" ht="12.75">
      <c r="A104" s="95"/>
      <c r="B104" s="82"/>
      <c r="C104" s="91"/>
      <c r="D104" s="91"/>
      <c r="E104" s="121"/>
      <c r="F104" s="91"/>
      <c r="G104" s="92"/>
      <c r="H104" s="92"/>
      <c r="I104" s="92"/>
      <c r="J104" s="85"/>
      <c r="K104" s="86"/>
      <c r="L104" s="116"/>
    </row>
    <row r="105" spans="1:11" ht="12.75">
      <c r="A105" s="95"/>
      <c r="B105" s="82"/>
      <c r="C105" s="91"/>
      <c r="D105" s="91"/>
      <c r="E105" s="121"/>
      <c r="F105" s="91"/>
      <c r="G105" s="92"/>
      <c r="H105" s="161"/>
      <c r="I105" s="161"/>
      <c r="J105" s="85"/>
      <c r="K105" s="86">
        <f aca="true" t="shared" si="5" ref="K105:K113">J105*G105</f>
        <v>0</v>
      </c>
    </row>
    <row r="106" spans="1:11" s="33" customFormat="1" ht="12.75">
      <c r="A106" s="39">
        <v>7</v>
      </c>
      <c r="B106" s="40"/>
      <c r="C106" s="123"/>
      <c r="D106" s="123"/>
      <c r="E106" s="122" t="s">
        <v>102</v>
      </c>
      <c r="F106" s="123"/>
      <c r="G106" s="124"/>
      <c r="H106" s="162"/>
      <c r="I106" s="162"/>
      <c r="J106" s="85"/>
      <c r="K106" s="86">
        <f t="shared" si="5"/>
        <v>0</v>
      </c>
    </row>
    <row r="107" spans="1:11" ht="12.75">
      <c r="A107" s="95"/>
      <c r="B107" s="82"/>
      <c r="C107" s="91"/>
      <c r="D107" s="91"/>
      <c r="E107" s="121"/>
      <c r="F107" s="91"/>
      <c r="G107" s="92"/>
      <c r="H107" s="161"/>
      <c r="I107" s="161"/>
      <c r="J107" s="85"/>
      <c r="K107" s="86">
        <f t="shared" si="5"/>
        <v>0</v>
      </c>
    </row>
    <row r="108" spans="1:11" ht="25.5">
      <c r="A108" s="95"/>
      <c r="B108" s="82" t="s">
        <v>326</v>
      </c>
      <c r="C108" s="309" t="s">
        <v>472</v>
      </c>
      <c r="D108" s="329"/>
      <c r="E108" s="332" t="s">
        <v>473</v>
      </c>
      <c r="F108" s="330" t="s">
        <v>7</v>
      </c>
      <c r="G108" s="314">
        <v>5</v>
      </c>
      <c r="H108" s="332"/>
      <c r="I108" s="332"/>
      <c r="J108" s="85"/>
      <c r="K108" s="86">
        <f t="shared" si="5"/>
        <v>0</v>
      </c>
    </row>
    <row r="109" spans="1:12" ht="25.5">
      <c r="A109" s="95"/>
      <c r="B109" s="82" t="s">
        <v>327</v>
      </c>
      <c r="C109" s="176" t="s">
        <v>383</v>
      </c>
      <c r="D109" s="176" t="s">
        <v>373</v>
      </c>
      <c r="E109" s="163" t="s">
        <v>275</v>
      </c>
      <c r="F109" s="91" t="s">
        <v>7</v>
      </c>
      <c r="G109" s="92">
        <v>5</v>
      </c>
      <c r="H109" s="157"/>
      <c r="I109" s="157"/>
      <c r="J109" s="85"/>
      <c r="K109" s="86">
        <f t="shared" si="5"/>
        <v>0</v>
      </c>
      <c r="L109" s="116"/>
    </row>
    <row r="110" spans="1:11" ht="12.75">
      <c r="A110" s="95"/>
      <c r="B110" s="82" t="s">
        <v>328</v>
      </c>
      <c r="C110" s="91" t="s">
        <v>384</v>
      </c>
      <c r="D110" s="176" t="s">
        <v>373</v>
      </c>
      <c r="E110" s="121" t="s">
        <v>103</v>
      </c>
      <c r="F110" s="91" t="s">
        <v>5</v>
      </c>
      <c r="G110" s="92">
        <v>27</v>
      </c>
      <c r="H110" s="161"/>
      <c r="I110" s="161"/>
      <c r="J110" s="85"/>
      <c r="K110" s="86">
        <f t="shared" si="5"/>
        <v>0</v>
      </c>
    </row>
    <row r="111" spans="1:12" ht="12.75">
      <c r="A111" s="95"/>
      <c r="B111" s="82" t="s">
        <v>329</v>
      </c>
      <c r="C111" s="91" t="s">
        <v>385</v>
      </c>
      <c r="D111" s="176" t="s">
        <v>373</v>
      </c>
      <c r="E111" s="121" t="s">
        <v>104</v>
      </c>
      <c r="F111" s="91" t="s">
        <v>5</v>
      </c>
      <c r="G111" s="92">
        <v>40</v>
      </c>
      <c r="H111" s="161"/>
      <c r="I111" s="161"/>
      <c r="J111" s="85"/>
      <c r="K111" s="86">
        <f t="shared" si="5"/>
        <v>0</v>
      </c>
      <c r="L111" s="116"/>
    </row>
    <row r="112" spans="1:11" ht="12.75">
      <c r="A112" s="95"/>
      <c r="B112" s="82" t="s">
        <v>330</v>
      </c>
      <c r="C112" s="91" t="s">
        <v>69</v>
      </c>
      <c r="D112" s="91"/>
      <c r="E112" s="121" t="s">
        <v>105</v>
      </c>
      <c r="F112" s="91" t="s">
        <v>5</v>
      </c>
      <c r="G112" s="92">
        <v>27</v>
      </c>
      <c r="H112" s="161"/>
      <c r="I112" s="161"/>
      <c r="J112" s="85"/>
      <c r="K112" s="86">
        <f t="shared" si="5"/>
        <v>0</v>
      </c>
    </row>
    <row r="113" spans="1:11" ht="12.75">
      <c r="A113" s="95"/>
      <c r="B113" s="82" t="s">
        <v>471</v>
      </c>
      <c r="C113" s="91" t="s">
        <v>386</v>
      </c>
      <c r="D113" s="176" t="s">
        <v>373</v>
      </c>
      <c r="E113" s="121" t="s">
        <v>70</v>
      </c>
      <c r="F113" s="91" t="s">
        <v>10</v>
      </c>
      <c r="G113" s="92">
        <v>7</v>
      </c>
      <c r="H113" s="161"/>
      <c r="I113" s="161"/>
      <c r="J113" s="85"/>
      <c r="K113" s="86">
        <f t="shared" si="5"/>
        <v>0</v>
      </c>
    </row>
    <row r="114" spans="1:11" ht="12.75">
      <c r="A114" s="50"/>
      <c r="B114" s="41"/>
      <c r="C114" s="120"/>
      <c r="D114" s="120"/>
      <c r="E114" s="119"/>
      <c r="F114" s="120"/>
      <c r="G114" s="51"/>
      <c r="H114" s="118"/>
      <c r="I114" s="118"/>
      <c r="J114" s="42"/>
      <c r="K114" s="43"/>
    </row>
    <row r="115" spans="1:11" ht="13.5" thickBot="1">
      <c r="A115" s="50"/>
      <c r="B115" s="41"/>
      <c r="C115" s="82"/>
      <c r="D115" s="82"/>
      <c r="E115" s="89"/>
      <c r="F115" s="41"/>
      <c r="G115" s="51"/>
      <c r="H115" s="42"/>
      <c r="I115" s="42"/>
      <c r="J115" s="42"/>
      <c r="K115" s="43">
        <f>J115*G115</f>
        <v>0</v>
      </c>
    </row>
    <row r="116" spans="1:11" ht="15.75">
      <c r="A116" s="39"/>
      <c r="B116" s="40"/>
      <c r="C116" s="40"/>
      <c r="D116" s="40"/>
      <c r="E116" s="52" t="s">
        <v>21</v>
      </c>
      <c r="F116" s="53"/>
      <c r="G116" s="59"/>
      <c r="H116" s="59"/>
      <c r="I116" s="59"/>
      <c r="J116" s="59"/>
      <c r="K116" s="66">
        <f>SUM(K6:K113)</f>
        <v>0</v>
      </c>
    </row>
    <row r="117" spans="1:11" ht="15">
      <c r="A117" s="39"/>
      <c r="B117" s="40"/>
      <c r="C117" s="40"/>
      <c r="D117" s="40"/>
      <c r="E117" s="276" t="s">
        <v>294</v>
      </c>
      <c r="F117" s="54"/>
      <c r="G117" s="60"/>
      <c r="H117" s="60"/>
      <c r="I117" s="60"/>
      <c r="J117" s="60"/>
      <c r="K117" s="67">
        <f>K116*0.4</f>
        <v>0</v>
      </c>
    </row>
    <row r="118" spans="1:11" ht="18.75" thickBot="1">
      <c r="A118" s="49"/>
      <c r="B118" s="62"/>
      <c r="C118" s="62"/>
      <c r="D118" s="62"/>
      <c r="E118" s="55" t="s">
        <v>29</v>
      </c>
      <c r="F118" s="56"/>
      <c r="G118" s="61"/>
      <c r="H118" s="61"/>
      <c r="I118" s="61"/>
      <c r="J118" s="61"/>
      <c r="K118" s="64">
        <f>SUM(K116:K117)</f>
        <v>0</v>
      </c>
    </row>
    <row r="119" spans="2:11" ht="25.5" customHeight="1">
      <c r="B119" s="356"/>
      <c r="C119" s="356"/>
      <c r="D119" s="356"/>
      <c r="E119" s="356"/>
      <c r="F119" s="356"/>
      <c r="G119" s="356"/>
      <c r="H119" s="356"/>
      <c r="I119" s="356"/>
      <c r="J119" s="356"/>
      <c r="K119" s="356"/>
    </row>
    <row r="120" spans="1:11" ht="12.75">
      <c r="A120" s="32"/>
      <c r="B120" s="32"/>
      <c r="C120" s="46"/>
      <c r="D120" s="46"/>
      <c r="E120" s="32"/>
      <c r="F120" s="32"/>
      <c r="G120" s="32"/>
      <c r="H120" s="32"/>
      <c r="I120" s="32"/>
      <c r="J120" s="32"/>
      <c r="K120" s="32"/>
    </row>
    <row r="121" spans="1:11" ht="12.75">
      <c r="A121" s="32"/>
      <c r="B121" s="32"/>
      <c r="C121" s="46"/>
      <c r="D121" s="46"/>
      <c r="E121" s="32"/>
      <c r="F121" s="32"/>
      <c r="G121" s="32"/>
      <c r="H121" s="32"/>
      <c r="I121" s="32"/>
      <c r="J121" s="32"/>
      <c r="K121" s="32"/>
    </row>
  </sheetData>
  <sheetProtection/>
  <mergeCells count="1">
    <mergeCell ref="B119:K119"/>
  </mergeCells>
  <printOptions gridLines="1" horizontalCentered="1"/>
  <pageMargins left="0.4330708661417323" right="0.4330708661417323" top="1.1023622047244095" bottom="0.5118110236220472" header="0.35433070866141736" footer="0.2755905511811024"/>
  <pageSetup fitToHeight="0" fitToWidth="1" horizontalDpi="600" verticalDpi="600" orientation="landscape" paperSize="9" scale="81" r:id="rId1"/>
  <headerFooter alignWithMargins="0">
    <oddHeader>&amp;L&amp;11SECRETARIA DO MEIO AMBIENTE
FUNDAÇÃO FLORESTAL&amp;C&amp;11Parque Estadual Turístico do Alto Ribeira
Núcleo Santana
Reforma Sanitário Trilha do Betari&amp;R&amp;11Planilha Orçamentária
Boletim CPOS 160 - Junho/2013</oddHeader>
    <oddFooter>&amp;Rpágina &amp;P /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Plan18"/>
  <dimension ref="A1:M22"/>
  <sheetViews>
    <sheetView showGridLines="0" showZeros="0" view="pageBreakPreview" zoomScaleSheetLayoutView="100" zoomScalePageLayoutView="60" workbookViewId="0" topLeftCell="A8">
      <selection activeCell="K21" sqref="A1:K21"/>
    </sheetView>
  </sheetViews>
  <sheetFormatPr defaultColWidth="9.7109375" defaultRowHeight="12.75"/>
  <cols>
    <col min="1" max="1" width="4.7109375" style="0" customWidth="1"/>
    <col min="2" max="2" width="54.28125" style="30" customWidth="1"/>
    <col min="3" max="10" width="7.57421875" style="1" customWidth="1"/>
    <col min="11" max="11" width="21.57421875" style="13" customWidth="1"/>
    <col min="12" max="13" width="11.421875" style="2" customWidth="1"/>
  </cols>
  <sheetData>
    <row r="1" spans="1:13" s="6" customFormat="1" ht="19.5" customHeight="1" thickBot="1">
      <c r="A1" s="364"/>
      <c r="B1" s="22" t="s">
        <v>53</v>
      </c>
      <c r="C1" s="366" t="s">
        <v>22</v>
      </c>
      <c r="D1" s="367"/>
      <c r="E1" s="367"/>
      <c r="F1" s="368"/>
      <c r="G1" s="366" t="s">
        <v>23</v>
      </c>
      <c r="H1" s="367"/>
      <c r="I1" s="367"/>
      <c r="J1" s="368"/>
      <c r="K1" s="148" t="s">
        <v>26</v>
      </c>
      <c r="L1" s="12"/>
      <c r="M1" s="12"/>
    </row>
    <row r="2" spans="1:13" s="3" customFormat="1" ht="19.5" customHeight="1" thickBot="1">
      <c r="A2" s="365"/>
      <c r="B2" s="24" t="s">
        <v>54</v>
      </c>
      <c r="C2" s="14"/>
      <c r="D2" s="15"/>
      <c r="E2" s="15"/>
      <c r="F2" s="16"/>
      <c r="G2" s="17"/>
      <c r="H2" s="15"/>
      <c r="I2" s="15"/>
      <c r="J2" s="16"/>
      <c r="K2" s="117" t="s">
        <v>478</v>
      </c>
      <c r="L2" s="4"/>
      <c r="M2" s="4"/>
    </row>
    <row r="3" spans="1:13" s="9" customFormat="1" ht="20.25" customHeight="1">
      <c r="A3" s="358">
        <v>1</v>
      </c>
      <c r="B3" s="360" t="s">
        <v>325</v>
      </c>
      <c r="C3" s="145"/>
      <c r="D3" s="145"/>
      <c r="E3" s="69"/>
      <c r="F3" s="25"/>
      <c r="G3" s="31"/>
      <c r="H3" s="70"/>
      <c r="I3" s="70"/>
      <c r="J3" s="70"/>
      <c r="K3" s="369">
        <v>4.34</v>
      </c>
      <c r="L3" s="8"/>
      <c r="M3" s="8"/>
    </row>
    <row r="4" spans="1:13" s="9" customFormat="1" ht="16.5" customHeight="1" thickBot="1">
      <c r="A4" s="359"/>
      <c r="B4" s="361"/>
      <c r="C4" s="71"/>
      <c r="D4" s="72"/>
      <c r="E4" s="72"/>
      <c r="F4" s="73"/>
      <c r="G4" s="71"/>
      <c r="H4" s="72"/>
      <c r="I4" s="72"/>
      <c r="J4" s="73"/>
      <c r="K4" s="370"/>
      <c r="L4" s="8"/>
      <c r="M4" s="8"/>
    </row>
    <row r="5" spans="1:13" s="9" customFormat="1" ht="20.25" customHeight="1">
      <c r="A5" s="358">
        <v>2</v>
      </c>
      <c r="B5" s="360" t="s">
        <v>320</v>
      </c>
      <c r="C5" s="26"/>
      <c r="D5" s="70"/>
      <c r="E5" s="145"/>
      <c r="F5" s="145"/>
      <c r="G5" s="26"/>
      <c r="H5" s="70"/>
      <c r="I5" s="70"/>
      <c r="J5" s="76"/>
      <c r="K5" s="362">
        <v>33.56</v>
      </c>
      <c r="L5" s="8"/>
      <c r="M5" s="8"/>
    </row>
    <row r="6" spans="1:13" s="9" customFormat="1" ht="16.5" customHeight="1" thickBot="1">
      <c r="A6" s="359"/>
      <c r="B6" s="371"/>
      <c r="C6" s="71"/>
      <c r="D6" s="72"/>
      <c r="E6" s="72"/>
      <c r="F6" s="73"/>
      <c r="G6" s="71"/>
      <c r="H6" s="72"/>
      <c r="I6" s="72"/>
      <c r="J6" s="73"/>
      <c r="K6" s="363"/>
      <c r="L6" s="8"/>
      <c r="M6" s="8"/>
    </row>
    <row r="7" spans="1:13" s="9" customFormat="1" ht="15.75" customHeight="1">
      <c r="A7" s="358">
        <v>3</v>
      </c>
      <c r="B7" s="360" t="s">
        <v>321</v>
      </c>
      <c r="C7" s="26"/>
      <c r="D7" s="70"/>
      <c r="E7" s="70"/>
      <c r="F7" s="145"/>
      <c r="G7" s="145"/>
      <c r="H7" s="70"/>
      <c r="I7" s="70"/>
      <c r="J7" s="76"/>
      <c r="K7" s="362">
        <v>30.54</v>
      </c>
      <c r="L7" s="8"/>
      <c r="M7" s="8"/>
    </row>
    <row r="8" spans="1:13" s="9" customFormat="1" ht="16.5" customHeight="1" thickBot="1">
      <c r="A8" s="359"/>
      <c r="B8" s="361"/>
      <c r="C8" s="71"/>
      <c r="D8" s="75"/>
      <c r="E8" s="75"/>
      <c r="F8" s="146"/>
      <c r="G8" s="147"/>
      <c r="H8" s="75"/>
      <c r="I8" s="75"/>
      <c r="J8" s="146"/>
      <c r="K8" s="363"/>
      <c r="L8" s="8"/>
      <c r="M8" s="8"/>
    </row>
    <row r="9" spans="1:13" s="9" customFormat="1" ht="15.75" customHeight="1">
      <c r="A9" s="358">
        <v>4</v>
      </c>
      <c r="B9" s="360" t="s">
        <v>322</v>
      </c>
      <c r="C9" s="26"/>
      <c r="D9" s="70"/>
      <c r="E9" s="70"/>
      <c r="F9" s="76"/>
      <c r="G9" s="145"/>
      <c r="H9" s="145"/>
      <c r="I9" s="70"/>
      <c r="J9" s="76"/>
      <c r="K9" s="362">
        <v>15.17</v>
      </c>
      <c r="L9" s="8"/>
      <c r="M9" s="8"/>
    </row>
    <row r="10" spans="1:13" s="9" customFormat="1" ht="16.5" customHeight="1" thickBot="1">
      <c r="A10" s="359"/>
      <c r="B10" s="361"/>
      <c r="C10" s="71"/>
      <c r="D10" s="75"/>
      <c r="E10" s="75"/>
      <c r="F10" s="146"/>
      <c r="G10" s="147"/>
      <c r="H10" s="75"/>
      <c r="I10" s="75"/>
      <c r="J10" s="146"/>
      <c r="K10" s="363"/>
      <c r="L10" s="8"/>
      <c r="M10" s="8"/>
    </row>
    <row r="11" spans="1:13" s="9" customFormat="1" ht="15.75" customHeight="1">
      <c r="A11" s="358">
        <v>5</v>
      </c>
      <c r="B11" s="360" t="s">
        <v>106</v>
      </c>
      <c r="C11" s="26"/>
      <c r="D11" s="70"/>
      <c r="E11" s="70"/>
      <c r="F11" s="76"/>
      <c r="G11" s="26"/>
      <c r="H11" s="70"/>
      <c r="I11" s="145"/>
      <c r="J11" s="76"/>
      <c r="K11" s="362">
        <v>6.9</v>
      </c>
      <c r="L11" s="8"/>
      <c r="M11" s="8"/>
    </row>
    <row r="12" spans="1:13" s="9" customFormat="1" ht="16.5" customHeight="1" thickBot="1">
      <c r="A12" s="359"/>
      <c r="B12" s="361"/>
      <c r="C12" s="71"/>
      <c r="D12" s="75"/>
      <c r="E12" s="75"/>
      <c r="F12" s="146"/>
      <c r="G12" s="147"/>
      <c r="H12" s="75"/>
      <c r="I12" s="75"/>
      <c r="J12" s="146"/>
      <c r="K12" s="363"/>
      <c r="L12" s="8"/>
      <c r="M12" s="8"/>
    </row>
    <row r="13" spans="1:13" s="9" customFormat="1" ht="15.75" customHeight="1">
      <c r="A13" s="358">
        <v>6</v>
      </c>
      <c r="B13" s="360" t="s">
        <v>323</v>
      </c>
      <c r="C13" s="26"/>
      <c r="D13" s="70"/>
      <c r="E13" s="70"/>
      <c r="F13" s="76"/>
      <c r="G13" s="145"/>
      <c r="H13" s="145"/>
      <c r="I13" s="70"/>
      <c r="J13" s="76"/>
      <c r="K13" s="362">
        <v>3.16</v>
      </c>
      <c r="L13" s="8"/>
      <c r="M13" s="8"/>
    </row>
    <row r="14" spans="1:13" s="9" customFormat="1" ht="16.5" customHeight="1" thickBot="1">
      <c r="A14" s="359"/>
      <c r="B14" s="361"/>
      <c r="C14" s="71"/>
      <c r="D14" s="75"/>
      <c r="E14" s="75"/>
      <c r="F14" s="146"/>
      <c r="G14" s="147"/>
      <c r="H14" s="75"/>
      <c r="I14" s="75"/>
      <c r="J14" s="146"/>
      <c r="K14" s="363"/>
      <c r="L14" s="8"/>
      <c r="M14" s="8"/>
    </row>
    <row r="15" spans="1:13" s="9" customFormat="1" ht="16.5" customHeight="1">
      <c r="A15" s="358">
        <v>7</v>
      </c>
      <c r="B15" s="360" t="s">
        <v>293</v>
      </c>
      <c r="C15" s="26"/>
      <c r="D15" s="70"/>
      <c r="E15" s="70"/>
      <c r="F15" s="76"/>
      <c r="G15" s="26"/>
      <c r="H15" s="70"/>
      <c r="I15" s="70"/>
      <c r="J15" s="144"/>
      <c r="K15" s="362">
        <v>1.7</v>
      </c>
      <c r="L15" s="8"/>
      <c r="M15" s="8"/>
    </row>
    <row r="16" spans="1:13" s="9" customFormat="1" ht="16.5" customHeight="1" thickBot="1">
      <c r="A16" s="359"/>
      <c r="B16" s="361"/>
      <c r="C16" s="71"/>
      <c r="D16" s="75"/>
      <c r="E16" s="75"/>
      <c r="F16" s="146"/>
      <c r="G16" s="71"/>
      <c r="H16" s="75"/>
      <c r="I16" s="75"/>
      <c r="J16" s="146"/>
      <c r="K16" s="363"/>
      <c r="L16" s="8"/>
      <c r="M16" s="8"/>
    </row>
    <row r="17" spans="1:13" s="9" customFormat="1" ht="15.75" customHeight="1">
      <c r="A17" s="358">
        <v>8</v>
      </c>
      <c r="B17" s="360" t="s">
        <v>324</v>
      </c>
      <c r="C17" s="26"/>
      <c r="D17" s="70"/>
      <c r="E17" s="70"/>
      <c r="F17" s="70"/>
      <c r="G17" s="74"/>
      <c r="H17" s="70"/>
      <c r="I17" s="70"/>
      <c r="J17" s="144"/>
      <c r="K17" s="362">
        <v>4.63</v>
      </c>
      <c r="L17" s="8"/>
      <c r="M17" s="8"/>
    </row>
    <row r="18" spans="1:13" s="9" customFormat="1" ht="16.5" customHeight="1" thickBot="1">
      <c r="A18" s="359"/>
      <c r="B18" s="361"/>
      <c r="C18" s="71"/>
      <c r="D18" s="75"/>
      <c r="E18" s="75"/>
      <c r="F18" s="146"/>
      <c r="G18" s="147"/>
      <c r="H18" s="75"/>
      <c r="I18" s="75"/>
      <c r="J18" s="146"/>
      <c r="K18" s="363"/>
      <c r="L18" s="8"/>
      <c r="M18" s="8"/>
    </row>
    <row r="19" spans="1:13" s="9" customFormat="1" ht="20.25">
      <c r="A19" s="149"/>
      <c r="B19" s="77"/>
      <c r="C19" s="18"/>
      <c r="D19" s="18"/>
      <c r="E19" s="18"/>
      <c r="F19" s="18"/>
      <c r="G19" s="18"/>
      <c r="H19" s="18"/>
      <c r="I19" s="18"/>
      <c r="J19" s="189" t="s">
        <v>21</v>
      </c>
      <c r="K19" s="154">
        <f>SUM(K3:K18)</f>
        <v>100</v>
      </c>
      <c r="L19" s="8"/>
      <c r="M19" s="8"/>
    </row>
    <row r="20" spans="1:13" s="11" customFormat="1" ht="20.25" customHeight="1">
      <c r="A20" s="150"/>
      <c r="B20" s="78"/>
      <c r="C20" s="19"/>
      <c r="D20" s="19"/>
      <c r="E20" s="19"/>
      <c r="F20" s="19"/>
      <c r="G20" s="19"/>
      <c r="H20" s="19"/>
      <c r="I20" s="19"/>
      <c r="J20" s="277" t="s">
        <v>294</v>
      </c>
      <c r="K20" s="27"/>
      <c r="L20" s="10"/>
      <c r="M20" s="10"/>
    </row>
    <row r="21" spans="1:13" s="11" customFormat="1" ht="24" thickBot="1">
      <c r="A21" s="151"/>
      <c r="B21" s="79"/>
      <c r="C21" s="80"/>
      <c r="D21" s="80"/>
      <c r="E21" s="80"/>
      <c r="F21" s="80"/>
      <c r="G21" s="80"/>
      <c r="H21" s="80"/>
      <c r="I21" s="80"/>
      <c r="J21" s="190" t="s">
        <v>29</v>
      </c>
      <c r="K21" s="87"/>
      <c r="L21" s="10"/>
      <c r="M21" s="10"/>
    </row>
    <row r="22" spans="2:13" s="11" customFormat="1" ht="15">
      <c r="B22" s="28"/>
      <c r="C22" s="20"/>
      <c r="D22" s="20"/>
      <c r="E22" s="20"/>
      <c r="F22" s="20"/>
      <c r="G22" s="20"/>
      <c r="H22" s="20"/>
      <c r="I22" s="20"/>
      <c r="J22" s="20"/>
      <c r="K22" s="29"/>
      <c r="L22" s="10"/>
      <c r="M22" s="10"/>
    </row>
  </sheetData>
  <sheetProtection/>
  <mergeCells count="27">
    <mergeCell ref="A1:A2"/>
    <mergeCell ref="C1:F1"/>
    <mergeCell ref="G1:J1"/>
    <mergeCell ref="A3:A4"/>
    <mergeCell ref="B3:B4"/>
    <mergeCell ref="K3:K4"/>
    <mergeCell ref="A5:A6"/>
    <mergeCell ref="B5:B6"/>
    <mergeCell ref="K5:K6"/>
    <mergeCell ref="A7:A8"/>
    <mergeCell ref="B7:B8"/>
    <mergeCell ref="K7:K8"/>
    <mergeCell ref="A9:A10"/>
    <mergeCell ref="B9:B10"/>
    <mergeCell ref="K9:K10"/>
    <mergeCell ref="A11:A12"/>
    <mergeCell ref="B11:B12"/>
    <mergeCell ref="K11:K12"/>
    <mergeCell ref="A17:A18"/>
    <mergeCell ref="B17:B18"/>
    <mergeCell ref="K17:K18"/>
    <mergeCell ref="A13:A14"/>
    <mergeCell ref="B13:B14"/>
    <mergeCell ref="K13:K14"/>
    <mergeCell ref="A15:A16"/>
    <mergeCell ref="B15:B16"/>
    <mergeCell ref="K15:K16"/>
  </mergeCells>
  <printOptions horizontalCentered="1"/>
  <pageMargins left="0.31496062992125984" right="0.4330708661417323" top="1.535433070866142" bottom="0.4330708661417323" header="0.7086614173228347" footer="0"/>
  <pageSetup fitToHeight="0" horizontalDpi="300" verticalDpi="300" orientation="landscape" paperSize="9" scale="95" r:id="rId1"/>
  <headerFooter alignWithMargins="0">
    <oddHeader>&amp;L&amp;11SECRETARIA DO MEIO AMBIENTE
FUNDAÇÃO FLORESTAL&amp;C&amp;11PARQUE ESTADUAL TURÍSTICO DO ALTO RIBEIRA
Núcleo Santana 
Reforma Sanitário Quiosque Grande&amp;R&amp;11Cronograma Físico e Financeiro
Boletim CPOS 160 - Junho/2013</oddHeader>
    <oddFooter>&amp;Rpágina &amp;P /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Plan10">
    <pageSetUpPr fitToPage="1"/>
  </sheetPr>
  <dimension ref="A1:M121"/>
  <sheetViews>
    <sheetView showZeros="0" view="pageBreakPreview" zoomScale="80" zoomScaleSheetLayoutView="80" workbookViewId="0" topLeftCell="A100">
      <selection activeCell="B119" sqref="B119:K119"/>
    </sheetView>
  </sheetViews>
  <sheetFormatPr defaultColWidth="9.140625" defaultRowHeight="12.75"/>
  <cols>
    <col min="1" max="1" width="5.7109375" style="21" customWidth="1"/>
    <col min="2" max="2" width="8.7109375" style="21" customWidth="1"/>
    <col min="3" max="3" width="9.8515625" style="21" bestFit="1" customWidth="1"/>
    <col min="4" max="4" width="8.7109375" style="21" customWidth="1"/>
    <col min="5" max="5" width="73.28125" style="57" bestFit="1" customWidth="1"/>
    <col min="6" max="6" width="6.28125" style="46" customWidth="1"/>
    <col min="7" max="7" width="10.7109375" style="47" customWidth="1"/>
    <col min="8" max="8" width="11.7109375" style="47" customWidth="1"/>
    <col min="9" max="9" width="9.7109375" style="47" customWidth="1"/>
    <col min="10" max="10" width="11.7109375" style="47" customWidth="1"/>
    <col min="11" max="11" width="15.7109375" style="47" customWidth="1"/>
    <col min="12" max="12" width="11.421875" style="32" customWidth="1"/>
    <col min="13" max="16384" width="9.140625" style="32" customWidth="1"/>
  </cols>
  <sheetData>
    <row r="1" spans="1:11" s="21" customFormat="1" ht="26.25" thickBot="1">
      <c r="A1" s="34" t="s">
        <v>0</v>
      </c>
      <c r="B1" s="35" t="s">
        <v>1</v>
      </c>
      <c r="C1" s="35" t="s">
        <v>98</v>
      </c>
      <c r="D1" s="35"/>
      <c r="E1" s="36" t="s">
        <v>35</v>
      </c>
      <c r="F1" s="35" t="s">
        <v>2</v>
      </c>
      <c r="G1" s="37" t="s">
        <v>3</v>
      </c>
      <c r="H1" s="37" t="s">
        <v>14</v>
      </c>
      <c r="I1" s="37" t="s">
        <v>15</v>
      </c>
      <c r="J1" s="37" t="s">
        <v>36</v>
      </c>
      <c r="K1" s="38" t="s">
        <v>27</v>
      </c>
    </row>
    <row r="2" spans="1:13" ht="12.75">
      <c r="A2" s="50"/>
      <c r="B2" s="41"/>
      <c r="C2" s="82"/>
      <c r="D2" s="82"/>
      <c r="E2" s="89"/>
      <c r="F2" s="41"/>
      <c r="G2" s="51"/>
      <c r="H2" s="42"/>
      <c r="I2" s="42"/>
      <c r="J2" s="42"/>
      <c r="K2" s="43">
        <f>J2*G2</f>
        <v>0</v>
      </c>
      <c r="L2" s="180"/>
      <c r="M2" s="116"/>
    </row>
    <row r="3" spans="1:13" ht="12.75">
      <c r="A3" s="39">
        <v>1</v>
      </c>
      <c r="B3" s="40"/>
      <c r="C3" s="40"/>
      <c r="D3" s="40"/>
      <c r="E3" s="171" t="s">
        <v>226</v>
      </c>
      <c r="F3" s="82"/>
      <c r="G3" s="85"/>
      <c r="H3" s="85"/>
      <c r="I3" s="85"/>
      <c r="J3" s="85"/>
      <c r="K3" s="86">
        <f>J3*G3</f>
        <v>0</v>
      </c>
      <c r="L3" s="168"/>
      <c r="M3" s="115"/>
    </row>
    <row r="4" spans="1:13" ht="15" customHeight="1">
      <c r="A4" s="39"/>
      <c r="B4" s="40"/>
      <c r="C4" s="40"/>
      <c r="D4" s="40"/>
      <c r="E4" s="58"/>
      <c r="F4" s="82"/>
      <c r="G4" s="85"/>
      <c r="H4" s="85"/>
      <c r="I4" s="85"/>
      <c r="J4" s="85"/>
      <c r="K4" s="86"/>
      <c r="L4" s="167"/>
      <c r="M4" s="115"/>
    </row>
    <row r="5" spans="1:11" ht="12.75">
      <c r="A5" s="39"/>
      <c r="B5" s="40" t="s">
        <v>4</v>
      </c>
      <c r="C5" s="40"/>
      <c r="D5" s="40"/>
      <c r="E5" s="58" t="s">
        <v>224</v>
      </c>
      <c r="F5" s="82"/>
      <c r="G5" s="85"/>
      <c r="H5" s="85"/>
      <c r="I5" s="85"/>
      <c r="J5" s="85"/>
      <c r="K5" s="86"/>
    </row>
    <row r="6" spans="1:11" ht="12.75">
      <c r="A6" s="95"/>
      <c r="B6" s="82" t="s">
        <v>225</v>
      </c>
      <c r="C6" s="82" t="s">
        <v>100</v>
      </c>
      <c r="D6" s="82"/>
      <c r="E6" s="89" t="s">
        <v>101</v>
      </c>
      <c r="F6" s="82" t="s">
        <v>11</v>
      </c>
      <c r="G6" s="92">
        <v>190</v>
      </c>
      <c r="H6" s="85"/>
      <c r="I6" s="85"/>
      <c r="J6" s="85"/>
      <c r="K6" s="86">
        <f aca="true" t="shared" si="0" ref="K6:K17">J6*G6</f>
        <v>0</v>
      </c>
    </row>
    <row r="7" spans="1:11" ht="12.75">
      <c r="A7" s="95"/>
      <c r="B7" s="82"/>
      <c r="C7" s="82"/>
      <c r="D7" s="82"/>
      <c r="E7" s="89"/>
      <c r="F7" s="82"/>
      <c r="G7" s="92"/>
      <c r="H7" s="85"/>
      <c r="I7" s="85"/>
      <c r="J7" s="85"/>
      <c r="K7" s="85"/>
    </row>
    <row r="8" spans="1:11" ht="51">
      <c r="A8" s="95"/>
      <c r="B8" s="21" t="s">
        <v>20</v>
      </c>
      <c r="E8" s="58" t="s">
        <v>203</v>
      </c>
      <c r="F8" s="96"/>
      <c r="G8" s="159"/>
      <c r="H8" s="159"/>
      <c r="I8" s="159"/>
      <c r="J8" s="159"/>
      <c r="K8" s="159"/>
    </row>
    <row r="9" spans="1:11" ht="12.75">
      <c r="A9" s="95"/>
      <c r="B9" s="82" t="s">
        <v>227</v>
      </c>
      <c r="C9" s="82" t="s">
        <v>370</v>
      </c>
      <c r="D9" s="82"/>
      <c r="E9" s="89" t="s">
        <v>85</v>
      </c>
      <c r="F9" s="82" t="s">
        <v>10</v>
      </c>
      <c r="G9" s="92">
        <v>2</v>
      </c>
      <c r="H9" s="85"/>
      <c r="I9" s="85"/>
      <c r="J9" s="85"/>
      <c r="K9" s="86">
        <f t="shared" si="0"/>
        <v>0</v>
      </c>
    </row>
    <row r="10" spans="1:11" ht="12.75">
      <c r="A10" s="95"/>
      <c r="B10" s="82" t="s">
        <v>228</v>
      </c>
      <c r="C10" s="82" t="s">
        <v>370</v>
      </c>
      <c r="D10" s="82"/>
      <c r="E10" s="89" t="s">
        <v>84</v>
      </c>
      <c r="F10" s="82" t="s">
        <v>10</v>
      </c>
      <c r="G10" s="85">
        <v>2</v>
      </c>
      <c r="H10" s="85"/>
      <c r="I10" s="85"/>
      <c r="J10" s="85"/>
      <c r="K10" s="86">
        <f t="shared" si="0"/>
        <v>0</v>
      </c>
    </row>
    <row r="11" spans="1:11" ht="12.75">
      <c r="A11" s="95"/>
      <c r="B11" s="82" t="s">
        <v>229</v>
      </c>
      <c r="C11" s="82" t="s">
        <v>370</v>
      </c>
      <c r="D11" s="82"/>
      <c r="E11" s="83" t="s">
        <v>86</v>
      </c>
      <c r="F11" s="82" t="s">
        <v>10</v>
      </c>
      <c r="G11" s="85">
        <v>2</v>
      </c>
      <c r="H11" s="85"/>
      <c r="I11" s="85"/>
      <c r="J11" s="85"/>
      <c r="K11" s="86">
        <f t="shared" si="0"/>
        <v>0</v>
      </c>
    </row>
    <row r="12" spans="1:11" ht="12.75">
      <c r="A12" s="95"/>
      <c r="B12" s="82" t="s">
        <v>230</v>
      </c>
      <c r="C12" s="82" t="s">
        <v>81</v>
      </c>
      <c r="D12" s="82"/>
      <c r="E12" s="89" t="s">
        <v>87</v>
      </c>
      <c r="F12" s="90" t="s">
        <v>10</v>
      </c>
      <c r="G12" s="92">
        <v>12</v>
      </c>
      <c r="H12" s="92"/>
      <c r="I12" s="85"/>
      <c r="J12" s="85"/>
      <c r="K12" s="86">
        <f t="shared" si="0"/>
        <v>0</v>
      </c>
    </row>
    <row r="13" spans="1:11" ht="12.75">
      <c r="A13" s="95"/>
      <c r="B13" s="82" t="s">
        <v>231</v>
      </c>
      <c r="C13" s="82" t="s">
        <v>81</v>
      </c>
      <c r="D13" s="82"/>
      <c r="E13" s="89" t="s">
        <v>88</v>
      </c>
      <c r="F13" s="90" t="s">
        <v>11</v>
      </c>
      <c r="G13" s="92">
        <v>130</v>
      </c>
      <c r="H13" s="92"/>
      <c r="I13" s="85"/>
      <c r="J13" s="85"/>
      <c r="K13" s="86">
        <f t="shared" si="0"/>
        <v>0</v>
      </c>
    </row>
    <row r="14" spans="1:11" ht="12.75">
      <c r="A14" s="95"/>
      <c r="B14" s="82" t="s">
        <v>232</v>
      </c>
      <c r="C14" s="91" t="s">
        <v>372</v>
      </c>
      <c r="D14" s="91" t="s">
        <v>373</v>
      </c>
      <c r="E14" s="89" t="s">
        <v>89</v>
      </c>
      <c r="F14" s="90" t="s">
        <v>5</v>
      </c>
      <c r="G14" s="92">
        <v>30</v>
      </c>
      <c r="H14" s="157"/>
      <c r="I14" s="157"/>
      <c r="J14" s="85"/>
      <c r="K14" s="86">
        <f t="shared" si="0"/>
        <v>0</v>
      </c>
    </row>
    <row r="15" spans="1:11" s="115" customFormat="1" ht="12.75">
      <c r="A15" s="39"/>
      <c r="B15" s="82" t="s">
        <v>233</v>
      </c>
      <c r="C15" s="82" t="s">
        <v>62</v>
      </c>
      <c r="D15" s="82"/>
      <c r="E15" s="83" t="s">
        <v>90</v>
      </c>
      <c r="F15" s="82" t="s">
        <v>11</v>
      </c>
      <c r="G15" s="85">
        <v>11</v>
      </c>
      <c r="H15" s="157"/>
      <c r="I15" s="157"/>
      <c r="J15" s="85"/>
      <c r="K15" s="86">
        <f t="shared" si="0"/>
        <v>0</v>
      </c>
    </row>
    <row r="16" spans="1:11" ht="25.5">
      <c r="A16" s="95"/>
      <c r="B16" s="82" t="s">
        <v>234</v>
      </c>
      <c r="C16" s="82" t="s">
        <v>81</v>
      </c>
      <c r="D16" s="82"/>
      <c r="E16" s="89" t="s">
        <v>201</v>
      </c>
      <c r="F16" s="90" t="s">
        <v>5</v>
      </c>
      <c r="G16" s="92">
        <v>2.5</v>
      </c>
      <c r="H16" s="92"/>
      <c r="I16" s="85"/>
      <c r="J16" s="85"/>
      <c r="K16" s="86">
        <f t="shared" si="0"/>
        <v>0</v>
      </c>
    </row>
    <row r="17" spans="1:11" ht="12.75">
      <c r="A17" s="95"/>
      <c r="B17" s="82" t="s">
        <v>235</v>
      </c>
      <c r="C17" s="82" t="s">
        <v>117</v>
      </c>
      <c r="D17" s="82"/>
      <c r="E17" s="89" t="s">
        <v>118</v>
      </c>
      <c r="F17" s="90" t="s">
        <v>11</v>
      </c>
      <c r="G17" s="92">
        <v>25</v>
      </c>
      <c r="H17" s="161"/>
      <c r="I17" s="161"/>
      <c r="J17" s="85"/>
      <c r="K17" s="86">
        <f t="shared" si="0"/>
        <v>0</v>
      </c>
    </row>
    <row r="18" spans="1:12" ht="25.5">
      <c r="A18" s="95"/>
      <c r="B18" s="82" t="s">
        <v>236</v>
      </c>
      <c r="C18" s="96" t="s">
        <v>79</v>
      </c>
      <c r="D18" s="96"/>
      <c r="E18" s="165" t="s">
        <v>222</v>
      </c>
      <c r="F18" s="90" t="s">
        <v>5</v>
      </c>
      <c r="G18" s="92">
        <v>30</v>
      </c>
      <c r="H18" s="161"/>
      <c r="I18" s="161"/>
      <c r="J18" s="85"/>
      <c r="K18" s="86">
        <f>J18*G18</f>
        <v>0</v>
      </c>
      <c r="L18" s="116"/>
    </row>
    <row r="19" spans="1:12" ht="25.5">
      <c r="A19" s="95"/>
      <c r="B19" s="82" t="s">
        <v>283</v>
      </c>
      <c r="C19" s="179" t="s">
        <v>68</v>
      </c>
      <c r="D19" s="179"/>
      <c r="E19" s="84" t="s">
        <v>284</v>
      </c>
      <c r="F19" s="90" t="s">
        <v>5</v>
      </c>
      <c r="G19" s="92">
        <v>190</v>
      </c>
      <c r="H19" s="161"/>
      <c r="I19" s="161"/>
      <c r="J19" s="85"/>
      <c r="K19" s="86">
        <f>J19*G19</f>
        <v>0</v>
      </c>
      <c r="L19" s="116"/>
    </row>
    <row r="20" spans="1:12" ht="12.75">
      <c r="A20" s="95"/>
      <c r="B20" s="82"/>
      <c r="C20" s="179"/>
      <c r="D20" s="179"/>
      <c r="E20" s="84"/>
      <c r="F20" s="90"/>
      <c r="G20" s="92"/>
      <c r="H20" s="161"/>
      <c r="I20" s="161"/>
      <c r="J20" s="85"/>
      <c r="K20" s="86"/>
      <c r="L20" s="116"/>
    </row>
    <row r="21" spans="1:11" ht="12.75">
      <c r="A21" s="95"/>
      <c r="B21" s="82"/>
      <c r="C21" s="96"/>
      <c r="D21" s="96"/>
      <c r="E21" s="165"/>
      <c r="F21" s="91"/>
      <c r="G21" s="92"/>
      <c r="H21" s="161"/>
      <c r="I21" s="161"/>
      <c r="J21" s="85"/>
      <c r="K21" s="86"/>
    </row>
    <row r="22" spans="1:11" ht="12.75">
      <c r="A22" s="39">
        <v>2</v>
      </c>
      <c r="B22" s="40"/>
      <c r="C22" s="40"/>
      <c r="D22" s="40"/>
      <c r="E22" s="58" t="s">
        <v>91</v>
      </c>
      <c r="F22" s="82"/>
      <c r="G22" s="85"/>
      <c r="H22" s="85"/>
      <c r="I22" s="85"/>
      <c r="J22" s="85"/>
      <c r="K22" s="86">
        <f>J22*G22</f>
        <v>0</v>
      </c>
    </row>
    <row r="23" spans="1:11" ht="12.75">
      <c r="A23" s="39"/>
      <c r="B23" s="40"/>
      <c r="C23" s="40"/>
      <c r="D23" s="40"/>
      <c r="E23" s="58"/>
      <c r="F23" s="82"/>
      <c r="G23" s="85"/>
      <c r="H23" s="85"/>
      <c r="I23" s="85"/>
      <c r="J23" s="85"/>
      <c r="K23" s="86"/>
    </row>
    <row r="24" spans="1:11" ht="12.75">
      <c r="A24" s="95"/>
      <c r="B24" s="40" t="s">
        <v>16</v>
      </c>
      <c r="C24" s="40"/>
      <c r="D24" s="40"/>
      <c r="E24" s="172" t="s">
        <v>237</v>
      </c>
      <c r="F24" s="82"/>
      <c r="G24" s="92"/>
      <c r="H24" s="85"/>
      <c r="I24" s="85"/>
      <c r="J24" s="85"/>
      <c r="K24" s="86"/>
    </row>
    <row r="25" spans="1:12" ht="12.75">
      <c r="A25" s="95"/>
      <c r="B25" s="82" t="s">
        <v>242</v>
      </c>
      <c r="C25" s="183" t="s">
        <v>296</v>
      </c>
      <c r="D25" s="183"/>
      <c r="E25" s="181" t="s">
        <v>297</v>
      </c>
      <c r="F25" s="82" t="s">
        <v>7</v>
      </c>
      <c r="G25" s="92">
        <v>1.5</v>
      </c>
      <c r="H25" s="85"/>
      <c r="I25" s="164"/>
      <c r="J25" s="85"/>
      <c r="K25" s="86">
        <f aca="true" t="shared" si="1" ref="K25:K30">J25*G25</f>
        <v>0</v>
      </c>
      <c r="L25" s="116"/>
    </row>
    <row r="26" spans="1:12" ht="12.75">
      <c r="A26" s="95"/>
      <c r="B26" s="82" t="s">
        <v>243</v>
      </c>
      <c r="C26" s="82" t="s">
        <v>374</v>
      </c>
      <c r="D26" s="91" t="s">
        <v>373</v>
      </c>
      <c r="E26" s="89" t="s">
        <v>92</v>
      </c>
      <c r="F26" s="90" t="s">
        <v>5</v>
      </c>
      <c r="G26" s="92">
        <v>35</v>
      </c>
      <c r="H26" s="164"/>
      <c r="I26" s="164"/>
      <c r="J26" s="85"/>
      <c r="K26" s="86">
        <f t="shared" si="1"/>
        <v>0</v>
      </c>
      <c r="L26" s="116"/>
    </row>
    <row r="27" spans="1:12" ht="15" customHeight="1">
      <c r="A27" s="95"/>
      <c r="B27" s="82" t="s">
        <v>244</v>
      </c>
      <c r="C27" s="178" t="s">
        <v>274</v>
      </c>
      <c r="D27" s="178"/>
      <c r="E27" s="174" t="s">
        <v>272</v>
      </c>
      <c r="F27" s="82" t="s">
        <v>10</v>
      </c>
      <c r="G27" s="92">
        <v>4</v>
      </c>
      <c r="H27" s="163"/>
      <c r="I27" s="163"/>
      <c r="J27" s="85"/>
      <c r="K27" s="86">
        <f t="shared" si="1"/>
        <v>0</v>
      </c>
      <c r="L27" s="116"/>
    </row>
    <row r="28" spans="1:12" ht="15" customHeight="1">
      <c r="A28" s="95"/>
      <c r="B28" s="82" t="s">
        <v>245</v>
      </c>
      <c r="C28" s="178" t="s">
        <v>270</v>
      </c>
      <c r="D28" s="178"/>
      <c r="E28" s="174" t="s">
        <v>271</v>
      </c>
      <c r="F28" s="90" t="s">
        <v>11</v>
      </c>
      <c r="G28" s="92">
        <v>18.4</v>
      </c>
      <c r="H28" s="163"/>
      <c r="I28" s="163"/>
      <c r="J28" s="85"/>
      <c r="K28" s="86">
        <f t="shared" si="1"/>
        <v>0</v>
      </c>
      <c r="L28" s="116"/>
    </row>
    <row r="29" spans="1:12" ht="12.75">
      <c r="A29" s="95"/>
      <c r="B29" s="82" t="s">
        <v>273</v>
      </c>
      <c r="C29" s="178" t="s">
        <v>375</v>
      </c>
      <c r="D29" s="91" t="s">
        <v>373</v>
      </c>
      <c r="E29" s="89" t="s">
        <v>219</v>
      </c>
      <c r="F29" s="82" t="s">
        <v>10</v>
      </c>
      <c r="G29" s="92">
        <v>3</v>
      </c>
      <c r="H29" s="164"/>
      <c r="I29" s="164"/>
      <c r="J29" s="85"/>
      <c r="K29" s="86">
        <f t="shared" si="1"/>
        <v>0</v>
      </c>
      <c r="L29" s="116"/>
    </row>
    <row r="30" spans="1:12" ht="12.75">
      <c r="A30" s="95"/>
      <c r="B30" s="82" t="s">
        <v>298</v>
      </c>
      <c r="C30" s="178" t="s">
        <v>376</v>
      </c>
      <c r="D30" s="91" t="s">
        <v>373</v>
      </c>
      <c r="E30" s="169" t="s">
        <v>299</v>
      </c>
      <c r="F30" s="82" t="s">
        <v>10</v>
      </c>
      <c r="G30" s="92">
        <v>5</v>
      </c>
      <c r="H30" s="170"/>
      <c r="I30" s="170"/>
      <c r="J30" s="85"/>
      <c r="K30" s="86">
        <f t="shared" si="1"/>
        <v>0</v>
      </c>
      <c r="L30" s="116"/>
    </row>
    <row r="31" spans="1:11" ht="12.75">
      <c r="A31" s="95"/>
      <c r="B31" s="82"/>
      <c r="C31" s="96"/>
      <c r="D31" s="96"/>
      <c r="E31" s="158"/>
      <c r="F31" s="91"/>
      <c r="G31" s="92"/>
      <c r="H31" s="164"/>
      <c r="I31" s="164"/>
      <c r="J31" s="85"/>
      <c r="K31" s="86"/>
    </row>
    <row r="32" spans="1:11" ht="12.75">
      <c r="A32" s="95"/>
      <c r="B32" s="40" t="s">
        <v>17</v>
      </c>
      <c r="C32" s="82"/>
      <c r="D32" s="82"/>
      <c r="E32" s="172" t="s">
        <v>238</v>
      </c>
      <c r="F32" s="90"/>
      <c r="G32" s="90"/>
      <c r="H32" s="164"/>
      <c r="I32" s="164"/>
      <c r="J32" s="85"/>
      <c r="K32" s="86"/>
    </row>
    <row r="33" spans="1:12" ht="12.75">
      <c r="A33" s="95"/>
      <c r="B33" s="82" t="s">
        <v>246</v>
      </c>
      <c r="C33" s="173" t="s">
        <v>306</v>
      </c>
      <c r="D33" s="173"/>
      <c r="E33" s="89" t="s">
        <v>300</v>
      </c>
      <c r="F33" s="90" t="s">
        <v>5</v>
      </c>
      <c r="G33" s="92">
        <v>24.5</v>
      </c>
      <c r="H33" s="163"/>
      <c r="I33" s="163"/>
      <c r="J33" s="85"/>
      <c r="K33" s="86">
        <f aca="true" t="shared" si="2" ref="K33:K41">J33*G33</f>
        <v>0</v>
      </c>
      <c r="L33" s="116"/>
    </row>
    <row r="34" spans="1:12" ht="12.75">
      <c r="A34" s="95"/>
      <c r="B34" s="82" t="s">
        <v>247</v>
      </c>
      <c r="C34" s="173" t="s">
        <v>378</v>
      </c>
      <c r="D34" s="91" t="s">
        <v>373</v>
      </c>
      <c r="E34" s="89" t="s">
        <v>301</v>
      </c>
      <c r="F34" s="90" t="s">
        <v>5</v>
      </c>
      <c r="G34" s="92">
        <v>24.5</v>
      </c>
      <c r="H34" s="184"/>
      <c r="I34" s="184"/>
      <c r="J34" s="85"/>
      <c r="K34" s="86">
        <f t="shared" si="2"/>
        <v>0</v>
      </c>
      <c r="L34" s="116"/>
    </row>
    <row r="35" spans="1:12" ht="12.75">
      <c r="A35" s="32"/>
      <c r="B35" s="82" t="s">
        <v>248</v>
      </c>
      <c r="C35" s="173" t="s">
        <v>307</v>
      </c>
      <c r="D35" s="173"/>
      <c r="E35" s="182" t="s">
        <v>302</v>
      </c>
      <c r="F35" s="90" t="s">
        <v>5</v>
      </c>
      <c r="G35" s="92">
        <v>24.5</v>
      </c>
      <c r="H35" s="185"/>
      <c r="I35" s="185"/>
      <c r="J35" s="85"/>
      <c r="K35" s="86">
        <f t="shared" si="2"/>
        <v>0</v>
      </c>
      <c r="L35" s="116"/>
    </row>
    <row r="36" spans="1:12" ht="12.75">
      <c r="A36" s="95"/>
      <c r="B36" s="82" t="s">
        <v>249</v>
      </c>
      <c r="C36" s="82" t="s">
        <v>377</v>
      </c>
      <c r="D36" s="91" t="s">
        <v>373</v>
      </c>
      <c r="E36" s="89" t="s">
        <v>202</v>
      </c>
      <c r="F36" s="90" t="s">
        <v>5</v>
      </c>
      <c r="G36" s="92">
        <v>35</v>
      </c>
      <c r="H36" s="164"/>
      <c r="I36" s="164"/>
      <c r="J36" s="85"/>
      <c r="K36" s="86">
        <f t="shared" si="2"/>
        <v>0</v>
      </c>
      <c r="L36" s="116"/>
    </row>
    <row r="37" spans="1:12" ht="25.5">
      <c r="A37" s="95"/>
      <c r="B37" s="82" t="s">
        <v>250</v>
      </c>
      <c r="C37" s="82" t="s">
        <v>379</v>
      </c>
      <c r="D37" s="91" t="s">
        <v>373</v>
      </c>
      <c r="E37" s="89" t="s">
        <v>93</v>
      </c>
      <c r="F37" s="90" t="s">
        <v>5</v>
      </c>
      <c r="G37" s="92">
        <v>35</v>
      </c>
      <c r="H37" s="164"/>
      <c r="I37" s="164"/>
      <c r="J37" s="85"/>
      <c r="K37" s="86">
        <f t="shared" si="2"/>
        <v>0</v>
      </c>
      <c r="L37" s="116"/>
    </row>
    <row r="38" spans="1:12" ht="25.5">
      <c r="A38" s="95"/>
      <c r="B38" s="82" t="s">
        <v>251</v>
      </c>
      <c r="C38" s="173" t="s">
        <v>209</v>
      </c>
      <c r="D38" s="173"/>
      <c r="E38" s="163" t="s">
        <v>210</v>
      </c>
      <c r="F38" s="90" t="s">
        <v>5</v>
      </c>
      <c r="G38" s="92">
        <v>35</v>
      </c>
      <c r="H38" s="164"/>
      <c r="I38" s="164"/>
      <c r="J38" s="85"/>
      <c r="K38" s="86">
        <f t="shared" si="2"/>
        <v>0</v>
      </c>
      <c r="L38" s="116"/>
    </row>
    <row r="39" spans="1:12" ht="25.5">
      <c r="A39" s="95"/>
      <c r="B39" s="82" t="s">
        <v>303</v>
      </c>
      <c r="C39" s="173" t="s">
        <v>288</v>
      </c>
      <c r="D39" s="173"/>
      <c r="E39" s="89" t="s">
        <v>289</v>
      </c>
      <c r="F39" s="90" t="s">
        <v>11</v>
      </c>
      <c r="G39" s="92">
        <v>20</v>
      </c>
      <c r="H39" s="170"/>
      <c r="I39" s="170"/>
      <c r="J39" s="85"/>
      <c r="K39" s="86">
        <f t="shared" si="2"/>
        <v>0</v>
      </c>
      <c r="L39" s="116"/>
    </row>
    <row r="40" spans="1:12" ht="25.5">
      <c r="A40" s="95"/>
      <c r="B40" s="82" t="s">
        <v>304</v>
      </c>
      <c r="C40" s="173" t="s">
        <v>211</v>
      </c>
      <c r="D40" s="173"/>
      <c r="E40" s="163" t="s">
        <v>212</v>
      </c>
      <c r="F40" s="90" t="s">
        <v>11</v>
      </c>
      <c r="G40" s="92">
        <v>20</v>
      </c>
      <c r="H40" s="170"/>
      <c r="I40" s="170"/>
      <c r="J40" s="85"/>
      <c r="K40" s="86">
        <f t="shared" si="2"/>
        <v>0</v>
      </c>
      <c r="L40" s="116"/>
    </row>
    <row r="41" spans="1:11" ht="12.75">
      <c r="A41" s="95"/>
      <c r="B41" s="82" t="s">
        <v>420</v>
      </c>
      <c r="C41" s="306" t="s">
        <v>422</v>
      </c>
      <c r="D41" s="173"/>
      <c r="E41" s="163" t="s">
        <v>421</v>
      </c>
      <c r="F41" s="90" t="s">
        <v>11</v>
      </c>
      <c r="G41" s="92">
        <v>3</v>
      </c>
      <c r="H41" s="307"/>
      <c r="I41" s="307"/>
      <c r="J41" s="85"/>
      <c r="K41" s="86">
        <f t="shared" si="2"/>
        <v>0</v>
      </c>
    </row>
    <row r="42" spans="1:11" ht="12.75">
      <c r="A42" s="95"/>
      <c r="B42" s="82"/>
      <c r="C42" s="306"/>
      <c r="D42" s="173"/>
      <c r="E42" s="163"/>
      <c r="F42" s="90"/>
      <c r="G42" s="92"/>
      <c r="H42" s="307"/>
      <c r="I42" s="307"/>
      <c r="J42" s="85"/>
      <c r="K42" s="85"/>
    </row>
    <row r="43" spans="1:11" ht="12.75">
      <c r="A43" s="95"/>
      <c r="B43" s="40" t="s">
        <v>18</v>
      </c>
      <c r="E43" s="171" t="s">
        <v>239</v>
      </c>
      <c r="F43" s="96"/>
      <c r="G43" s="159"/>
      <c r="H43" s="159"/>
      <c r="I43" s="159"/>
      <c r="J43" s="159"/>
      <c r="K43" s="159"/>
    </row>
    <row r="44" spans="1:12" ht="12.75" customHeight="1">
      <c r="A44" s="95"/>
      <c r="B44" s="82" t="s">
        <v>252</v>
      </c>
      <c r="C44" s="173" t="s">
        <v>308</v>
      </c>
      <c r="D44" s="173"/>
      <c r="E44" s="89" t="s">
        <v>309</v>
      </c>
      <c r="F44" s="96" t="s">
        <v>5</v>
      </c>
      <c r="G44" s="92">
        <v>6</v>
      </c>
      <c r="H44" s="185"/>
      <c r="I44" s="185"/>
      <c r="J44" s="85"/>
      <c r="K44" s="86">
        <f>J44*G44</f>
        <v>0</v>
      </c>
      <c r="L44" s="116"/>
    </row>
    <row r="45" spans="1:11" ht="12.75" customHeight="1">
      <c r="A45" s="95"/>
      <c r="B45" s="82"/>
      <c r="E45" s="158"/>
      <c r="F45" s="96"/>
      <c r="G45" s="159"/>
      <c r="H45" s="159"/>
      <c r="I45" s="159"/>
      <c r="J45" s="159"/>
      <c r="K45" s="159"/>
    </row>
    <row r="46" spans="1:11" ht="12.75" customHeight="1">
      <c r="A46" s="95"/>
      <c r="B46" s="40" t="s">
        <v>39</v>
      </c>
      <c r="E46" s="171" t="s">
        <v>240</v>
      </c>
      <c r="F46" s="96"/>
      <c r="G46" s="159"/>
      <c r="H46" s="159"/>
      <c r="I46" s="159"/>
      <c r="J46" s="159"/>
      <c r="K46" s="159"/>
    </row>
    <row r="47" spans="1:11" ht="25.5">
      <c r="A47" s="95"/>
      <c r="B47" s="82" t="s">
        <v>253</v>
      </c>
      <c r="C47" s="173" t="s">
        <v>310</v>
      </c>
      <c r="D47" s="173"/>
      <c r="E47" s="187" t="s">
        <v>311</v>
      </c>
      <c r="F47" s="186" t="s">
        <v>10</v>
      </c>
      <c r="G47" s="92">
        <v>3</v>
      </c>
      <c r="H47" s="188"/>
      <c r="I47" s="188"/>
      <c r="J47" s="85"/>
      <c r="K47" s="86">
        <f>J47*G47</f>
        <v>0</v>
      </c>
    </row>
    <row r="48" spans="1:11" ht="12.75">
      <c r="A48" s="95"/>
      <c r="B48" s="82"/>
      <c r="C48" s="91"/>
      <c r="D48" s="91"/>
      <c r="E48" s="121"/>
      <c r="F48" s="91"/>
      <c r="G48" s="92"/>
      <c r="H48" s="164"/>
      <c r="I48" s="164"/>
      <c r="J48" s="85"/>
      <c r="K48" s="85"/>
    </row>
    <row r="49" spans="1:11" ht="12.75">
      <c r="A49" s="95"/>
      <c r="B49" s="40" t="s">
        <v>45</v>
      </c>
      <c r="E49" s="172" t="s">
        <v>241</v>
      </c>
      <c r="F49" s="96"/>
      <c r="G49" s="159"/>
      <c r="H49" s="159"/>
      <c r="I49" s="159"/>
      <c r="J49" s="159"/>
      <c r="K49" s="159"/>
    </row>
    <row r="50" spans="1:12" ht="12.75">
      <c r="A50" s="95"/>
      <c r="B50" s="82" t="s">
        <v>254</v>
      </c>
      <c r="C50" s="173" t="s">
        <v>312</v>
      </c>
      <c r="D50" s="173"/>
      <c r="E50" s="89" t="s">
        <v>315</v>
      </c>
      <c r="F50" s="96" t="s">
        <v>5</v>
      </c>
      <c r="G50" s="159">
        <v>2.15</v>
      </c>
      <c r="H50" s="163"/>
      <c r="I50" s="163"/>
      <c r="J50" s="85"/>
      <c r="K50" s="86">
        <f>J50*G50</f>
        <v>0</v>
      </c>
      <c r="L50" s="116"/>
    </row>
    <row r="51" spans="1:12" ht="12.75">
      <c r="A51" s="95"/>
      <c r="B51" s="82" t="s">
        <v>255</v>
      </c>
      <c r="C51" s="173" t="s">
        <v>313</v>
      </c>
      <c r="D51" s="173"/>
      <c r="E51" s="115" t="s">
        <v>314</v>
      </c>
      <c r="F51" s="91" t="s">
        <v>10</v>
      </c>
      <c r="G51" s="92">
        <v>3</v>
      </c>
      <c r="H51" s="163"/>
      <c r="I51" s="163"/>
      <c r="J51" s="85"/>
      <c r="K51" s="86">
        <f aca="true" t="shared" si="3" ref="K51:K56">J51*G51</f>
        <v>0</v>
      </c>
      <c r="L51" s="116"/>
    </row>
    <row r="52" spans="1:11" ht="25.5">
      <c r="A52" s="95"/>
      <c r="B52" s="82" t="s">
        <v>256</v>
      </c>
      <c r="C52" s="91" t="s">
        <v>63</v>
      </c>
      <c r="D52" s="91"/>
      <c r="E52" s="121" t="s">
        <v>215</v>
      </c>
      <c r="F52" s="91" t="s">
        <v>10</v>
      </c>
      <c r="G52" s="92">
        <v>4</v>
      </c>
      <c r="H52" s="164"/>
      <c r="I52" s="164"/>
      <c r="J52" s="85"/>
      <c r="K52" s="86">
        <f t="shared" si="3"/>
        <v>0</v>
      </c>
    </row>
    <row r="53" spans="1:11" ht="25.5">
      <c r="A53" s="95"/>
      <c r="B53" s="82" t="s">
        <v>257</v>
      </c>
      <c r="C53" s="91" t="s">
        <v>64</v>
      </c>
      <c r="D53" s="91"/>
      <c r="E53" s="121" t="s">
        <v>214</v>
      </c>
      <c r="F53" s="91" t="s">
        <v>10</v>
      </c>
      <c r="G53" s="92">
        <v>4</v>
      </c>
      <c r="H53" s="164"/>
      <c r="I53" s="164"/>
      <c r="J53" s="85"/>
      <c r="K53" s="86">
        <f t="shared" si="3"/>
        <v>0</v>
      </c>
    </row>
    <row r="54" spans="1:11" ht="51">
      <c r="A54" s="95"/>
      <c r="B54" s="82" t="s">
        <v>258</v>
      </c>
      <c r="C54" s="96" t="s">
        <v>65</v>
      </c>
      <c r="D54" s="96"/>
      <c r="E54" s="115" t="s">
        <v>216</v>
      </c>
      <c r="F54" s="96" t="s">
        <v>10</v>
      </c>
      <c r="G54" s="92">
        <v>3</v>
      </c>
      <c r="H54" s="170"/>
      <c r="I54" s="170"/>
      <c r="J54" s="85"/>
      <c r="K54" s="86">
        <f t="shared" si="3"/>
        <v>0</v>
      </c>
    </row>
    <row r="55" spans="1:12" ht="12.75">
      <c r="A55" s="95"/>
      <c r="B55" s="82" t="s">
        <v>259</v>
      </c>
      <c r="C55" s="178" t="s">
        <v>205</v>
      </c>
      <c r="D55" s="178"/>
      <c r="E55" s="169" t="s">
        <v>206</v>
      </c>
      <c r="F55" s="91" t="s">
        <v>10</v>
      </c>
      <c r="G55" s="92">
        <v>4</v>
      </c>
      <c r="H55" s="164"/>
      <c r="I55" s="164"/>
      <c r="J55" s="85"/>
      <c r="K55" s="86">
        <f t="shared" si="3"/>
        <v>0</v>
      </c>
      <c r="L55" s="116"/>
    </row>
    <row r="56" spans="1:11" ht="38.25">
      <c r="A56" s="95"/>
      <c r="B56" s="82" t="s">
        <v>260</v>
      </c>
      <c r="C56" s="91" t="s">
        <v>66</v>
      </c>
      <c r="D56" s="91"/>
      <c r="E56" s="121" t="s">
        <v>217</v>
      </c>
      <c r="F56" s="91" t="s">
        <v>10</v>
      </c>
      <c r="G56" s="92">
        <v>3</v>
      </c>
      <c r="H56" s="164"/>
      <c r="I56" s="164"/>
      <c r="J56" s="85"/>
      <c r="K56" s="86">
        <f t="shared" si="3"/>
        <v>0</v>
      </c>
    </row>
    <row r="57" spans="1:12" ht="12.75">
      <c r="A57" s="95"/>
      <c r="B57" s="82" t="s">
        <v>261</v>
      </c>
      <c r="C57" s="177" t="s">
        <v>380</v>
      </c>
      <c r="D57" s="91" t="s">
        <v>373</v>
      </c>
      <c r="E57" s="163" t="s">
        <v>295</v>
      </c>
      <c r="F57" s="96" t="s">
        <v>41</v>
      </c>
      <c r="G57" s="92">
        <v>4</v>
      </c>
      <c r="H57" s="163"/>
      <c r="I57" s="163"/>
      <c r="J57" s="85"/>
      <c r="K57" s="86">
        <f>J57*G57</f>
        <v>0</v>
      </c>
      <c r="L57" s="116"/>
    </row>
    <row r="58" spans="1:12" ht="12.75">
      <c r="A58" s="82"/>
      <c r="B58" s="82"/>
      <c r="C58" s="177"/>
      <c r="D58" s="177"/>
      <c r="E58" s="163"/>
      <c r="F58" s="96"/>
      <c r="G58" s="92"/>
      <c r="H58" s="163"/>
      <c r="I58" s="163"/>
      <c r="J58" s="85"/>
      <c r="K58" s="85"/>
      <c r="L58" s="116"/>
    </row>
    <row r="59" spans="1:11" ht="12.75">
      <c r="A59" s="82"/>
      <c r="B59" s="82"/>
      <c r="C59" s="91"/>
      <c r="D59" s="91"/>
      <c r="E59" s="121"/>
      <c r="F59" s="91"/>
      <c r="G59" s="92"/>
      <c r="H59" s="164"/>
      <c r="I59" s="164"/>
      <c r="J59" s="85"/>
      <c r="K59" s="85"/>
    </row>
    <row r="60" spans="1:11" ht="12.75">
      <c r="A60" s="39">
        <v>3</v>
      </c>
      <c r="B60" s="82"/>
      <c r="C60" s="91"/>
      <c r="D60" s="91"/>
      <c r="E60" s="122" t="s">
        <v>106</v>
      </c>
      <c r="F60" s="91"/>
      <c r="G60" s="92"/>
      <c r="H60" s="164"/>
      <c r="I60" s="164"/>
      <c r="J60" s="85"/>
      <c r="K60" s="85"/>
    </row>
    <row r="61" spans="1:11" ht="12.75">
      <c r="A61" s="40"/>
      <c r="B61" s="82"/>
      <c r="C61" s="91"/>
      <c r="D61" s="91"/>
      <c r="E61" s="122"/>
      <c r="F61" s="91"/>
      <c r="G61" s="92"/>
      <c r="H61" s="164"/>
      <c r="I61" s="164"/>
      <c r="J61" s="85"/>
      <c r="K61" s="85"/>
    </row>
    <row r="62" spans="1:11" ht="12.75">
      <c r="A62" s="40"/>
      <c r="B62" s="40" t="s">
        <v>6</v>
      </c>
      <c r="C62" s="91"/>
      <c r="D62" s="91"/>
      <c r="E62" s="122" t="s">
        <v>263</v>
      </c>
      <c r="F62" s="91"/>
      <c r="G62" s="92"/>
      <c r="H62" s="164"/>
      <c r="I62" s="164"/>
      <c r="J62" s="85"/>
      <c r="K62" s="85"/>
    </row>
    <row r="63" spans="1:11" ht="12.75">
      <c r="A63" s="82"/>
      <c r="B63" s="82" t="s">
        <v>167</v>
      </c>
      <c r="C63" s="91" t="s">
        <v>94</v>
      </c>
      <c r="D63" s="91"/>
      <c r="E63" s="121" t="s">
        <v>95</v>
      </c>
      <c r="F63" s="91" t="s">
        <v>10</v>
      </c>
      <c r="G63" s="92">
        <v>1</v>
      </c>
      <c r="H63" s="160"/>
      <c r="I63" s="157"/>
      <c r="J63" s="85"/>
      <c r="K63" s="86">
        <f>J63*G63</f>
        <v>0</v>
      </c>
    </row>
    <row r="64" spans="1:12" ht="12.75">
      <c r="A64" s="82"/>
      <c r="B64" s="82" t="s">
        <v>168</v>
      </c>
      <c r="C64" s="178" t="s">
        <v>268</v>
      </c>
      <c r="D64" s="178"/>
      <c r="E64" s="121" t="s">
        <v>269</v>
      </c>
      <c r="F64" s="91" t="s">
        <v>11</v>
      </c>
      <c r="G64" s="92">
        <v>20</v>
      </c>
      <c r="H64" s="160"/>
      <c r="I64" s="157"/>
      <c r="J64" s="85"/>
      <c r="K64" s="86">
        <f>J64*G64</f>
        <v>0</v>
      </c>
      <c r="L64" s="116"/>
    </row>
    <row r="65" spans="1:11" ht="12.75">
      <c r="A65" s="82"/>
      <c r="B65" s="82"/>
      <c r="C65" s="91"/>
      <c r="D65" s="91"/>
      <c r="E65" s="121"/>
      <c r="F65" s="91"/>
      <c r="G65" s="92"/>
      <c r="H65" s="160"/>
      <c r="I65" s="157"/>
      <c r="J65" s="85"/>
      <c r="K65" s="85"/>
    </row>
    <row r="66" spans="1:11" ht="12.75">
      <c r="A66" s="82"/>
      <c r="B66" s="40" t="s">
        <v>30</v>
      </c>
      <c r="C66" s="91"/>
      <c r="D66" s="91"/>
      <c r="E66" s="122" t="s">
        <v>267</v>
      </c>
      <c r="F66" s="91"/>
      <c r="G66" s="92"/>
      <c r="H66" s="160"/>
      <c r="I66" s="157"/>
      <c r="J66" s="85"/>
      <c r="K66" s="85"/>
    </row>
    <row r="67" spans="1:12" ht="25.5">
      <c r="A67" s="82"/>
      <c r="B67" s="82" t="s">
        <v>171</v>
      </c>
      <c r="C67" s="173" t="s">
        <v>279</v>
      </c>
      <c r="D67" s="173"/>
      <c r="E67" s="163" t="s">
        <v>290</v>
      </c>
      <c r="F67" s="91" t="s">
        <v>10</v>
      </c>
      <c r="G67" s="92">
        <v>1</v>
      </c>
      <c r="H67" s="164"/>
      <c r="I67" s="164"/>
      <c r="J67" s="85"/>
      <c r="K67" s="86">
        <f aca="true" t="shared" si="4" ref="K67:K75">J67*G67</f>
        <v>0</v>
      </c>
      <c r="L67" s="116"/>
    </row>
    <row r="68" spans="1:12" ht="25.5">
      <c r="A68" s="82"/>
      <c r="B68" s="82" t="s">
        <v>173</v>
      </c>
      <c r="C68" s="82">
        <v>380104</v>
      </c>
      <c r="D68" s="82"/>
      <c r="E68" s="175" t="s">
        <v>278</v>
      </c>
      <c r="F68" s="91" t="s">
        <v>11</v>
      </c>
      <c r="G68" s="92">
        <v>20</v>
      </c>
      <c r="H68" s="164"/>
      <c r="I68" s="164"/>
      <c r="J68" s="85"/>
      <c r="K68" s="86">
        <f t="shared" si="4"/>
        <v>0</v>
      </c>
      <c r="L68" s="116"/>
    </row>
    <row r="69" spans="1:12" ht="12.75">
      <c r="A69" s="82"/>
      <c r="B69" s="82" t="s">
        <v>174</v>
      </c>
      <c r="C69" s="82">
        <v>400701</v>
      </c>
      <c r="D69" s="82"/>
      <c r="E69" s="175" t="s">
        <v>282</v>
      </c>
      <c r="F69" s="91" t="s">
        <v>10</v>
      </c>
      <c r="G69" s="92">
        <v>6</v>
      </c>
      <c r="H69" s="164"/>
      <c r="I69" s="164"/>
      <c r="J69" s="85"/>
      <c r="K69" s="86">
        <f t="shared" si="4"/>
        <v>0</v>
      </c>
      <c r="L69" s="116"/>
    </row>
    <row r="70" spans="1:12" ht="12.75">
      <c r="A70" s="82"/>
      <c r="B70" s="82" t="s">
        <v>175</v>
      </c>
      <c r="C70" s="177" t="s">
        <v>107</v>
      </c>
      <c r="D70" s="177"/>
      <c r="E70" s="163" t="s">
        <v>108</v>
      </c>
      <c r="F70" s="91" t="s">
        <v>11</v>
      </c>
      <c r="G70" s="92">
        <v>150</v>
      </c>
      <c r="H70" s="164"/>
      <c r="I70" s="164"/>
      <c r="J70" s="85"/>
      <c r="K70" s="86">
        <f t="shared" si="4"/>
        <v>0</v>
      </c>
      <c r="L70" s="116"/>
    </row>
    <row r="71" spans="1:12" ht="12.75">
      <c r="A71" s="82"/>
      <c r="B71" s="82" t="s">
        <v>264</v>
      </c>
      <c r="C71" s="177" t="s">
        <v>109</v>
      </c>
      <c r="D71" s="177"/>
      <c r="E71" s="163" t="s">
        <v>110</v>
      </c>
      <c r="F71" s="91" t="s">
        <v>11</v>
      </c>
      <c r="G71" s="92">
        <v>20</v>
      </c>
      <c r="H71" s="164"/>
      <c r="I71" s="164"/>
      <c r="J71" s="85"/>
      <c r="K71" s="86">
        <f t="shared" si="4"/>
        <v>0</v>
      </c>
      <c r="L71" s="116"/>
    </row>
    <row r="72" spans="1:12" ht="12.75">
      <c r="A72" s="82"/>
      <c r="B72" s="82" t="s">
        <v>265</v>
      </c>
      <c r="C72" s="177" t="s">
        <v>111</v>
      </c>
      <c r="D72" s="177"/>
      <c r="E72" s="163" t="s">
        <v>112</v>
      </c>
      <c r="F72" s="91" t="s">
        <v>10</v>
      </c>
      <c r="G72" s="92">
        <v>1</v>
      </c>
      <c r="H72" s="164"/>
      <c r="I72" s="164"/>
      <c r="J72" s="85"/>
      <c r="K72" s="85">
        <f t="shared" si="4"/>
        <v>0</v>
      </c>
      <c r="L72" s="116"/>
    </row>
    <row r="73" spans="1:12" ht="12.75">
      <c r="A73" s="82"/>
      <c r="B73" s="82" t="s">
        <v>266</v>
      </c>
      <c r="C73" s="177" t="s">
        <v>113</v>
      </c>
      <c r="D73" s="177"/>
      <c r="E73" s="163" t="s">
        <v>114</v>
      </c>
      <c r="F73" s="91" t="s">
        <v>10</v>
      </c>
      <c r="G73" s="92">
        <v>3</v>
      </c>
      <c r="H73" s="164"/>
      <c r="I73" s="164"/>
      <c r="J73" s="85"/>
      <c r="K73" s="85">
        <f t="shared" si="4"/>
        <v>0</v>
      </c>
      <c r="L73" s="116"/>
    </row>
    <row r="74" spans="1:12" ht="12.75">
      <c r="A74" s="82"/>
      <c r="B74" s="82" t="s">
        <v>281</v>
      </c>
      <c r="C74" s="163" t="s">
        <v>360</v>
      </c>
      <c r="D74" s="163"/>
      <c r="E74" s="121" t="s">
        <v>276</v>
      </c>
      <c r="F74" s="91" t="s">
        <v>10</v>
      </c>
      <c r="G74" s="92">
        <v>7</v>
      </c>
      <c r="H74" s="163"/>
      <c r="I74" s="163"/>
      <c r="J74" s="85"/>
      <c r="K74" s="85">
        <f t="shared" si="4"/>
        <v>0</v>
      </c>
      <c r="L74" s="116"/>
    </row>
    <row r="75" spans="1:12" ht="12.75">
      <c r="A75" s="82"/>
      <c r="B75" s="82" t="s">
        <v>285</v>
      </c>
      <c r="C75" s="82" t="s">
        <v>81</v>
      </c>
      <c r="D75" s="82"/>
      <c r="E75" s="121" t="s">
        <v>218</v>
      </c>
      <c r="F75" s="91" t="s">
        <v>10</v>
      </c>
      <c r="G75" s="92">
        <v>7</v>
      </c>
      <c r="H75" s="163"/>
      <c r="I75" s="163"/>
      <c r="J75" s="85"/>
      <c r="K75" s="85">
        <f t="shared" si="4"/>
        <v>0</v>
      </c>
      <c r="L75" s="116"/>
    </row>
    <row r="76" spans="1:12" ht="12.75">
      <c r="A76" s="82"/>
      <c r="B76" s="96" t="s">
        <v>286</v>
      </c>
      <c r="C76" s="173" t="s">
        <v>277</v>
      </c>
      <c r="D76" s="173"/>
      <c r="E76" s="163" t="s">
        <v>410</v>
      </c>
      <c r="F76" s="91" t="s">
        <v>41</v>
      </c>
      <c r="G76" s="92">
        <v>5</v>
      </c>
      <c r="H76" s="164"/>
      <c r="I76" s="164"/>
      <c r="J76" s="85"/>
      <c r="K76" s="86">
        <f>J76*G76</f>
        <v>0</v>
      </c>
      <c r="L76" s="116"/>
    </row>
    <row r="77" spans="1:12" ht="12.75">
      <c r="A77" s="82"/>
      <c r="B77" s="96" t="s">
        <v>287</v>
      </c>
      <c r="C77" s="163" t="s">
        <v>316</v>
      </c>
      <c r="D77" s="163"/>
      <c r="E77" s="163" t="s">
        <v>317</v>
      </c>
      <c r="F77" s="186" t="s">
        <v>41</v>
      </c>
      <c r="G77" s="92">
        <v>2</v>
      </c>
      <c r="H77" s="163"/>
      <c r="I77" s="163"/>
      <c r="J77" s="85"/>
      <c r="K77" s="86">
        <f>J77*G77</f>
        <v>0</v>
      </c>
      <c r="L77" s="116"/>
    </row>
    <row r="78" spans="1:12" ht="12.75">
      <c r="A78" s="82"/>
      <c r="B78" s="96" t="s">
        <v>305</v>
      </c>
      <c r="C78" s="82">
        <v>362006</v>
      </c>
      <c r="D78" s="82"/>
      <c r="E78" s="175" t="s">
        <v>280</v>
      </c>
      <c r="F78" s="91" t="s">
        <v>10</v>
      </c>
      <c r="G78" s="92">
        <v>10</v>
      </c>
      <c r="H78" s="164"/>
      <c r="I78" s="164"/>
      <c r="J78" s="85"/>
      <c r="K78" s="86">
        <f>J78*G78</f>
        <v>0</v>
      </c>
      <c r="L78" s="116"/>
    </row>
    <row r="79" spans="1:12" ht="12.75">
      <c r="A79" s="82"/>
      <c r="B79" s="82"/>
      <c r="C79" s="82"/>
      <c r="D79" s="82"/>
      <c r="E79" s="175"/>
      <c r="F79" s="91"/>
      <c r="G79" s="91"/>
      <c r="H79" s="164"/>
      <c r="I79" s="164"/>
      <c r="J79" s="85"/>
      <c r="K79" s="85"/>
      <c r="L79" s="116"/>
    </row>
    <row r="80" spans="5:11" ht="12.75">
      <c r="E80" s="175"/>
      <c r="F80" s="96"/>
      <c r="G80" s="159"/>
      <c r="H80" s="85"/>
      <c r="I80" s="85"/>
      <c r="J80" s="85"/>
      <c r="K80" s="159"/>
    </row>
    <row r="81" spans="1:11" s="33" customFormat="1" ht="12.75">
      <c r="A81" s="39">
        <v>4</v>
      </c>
      <c r="B81" s="40"/>
      <c r="C81" s="123"/>
      <c r="D81" s="123"/>
      <c r="E81" s="122" t="s">
        <v>96</v>
      </c>
      <c r="F81" s="123"/>
      <c r="G81" s="124"/>
      <c r="H81" s="162"/>
      <c r="I81" s="162"/>
      <c r="J81" s="85"/>
      <c r="K81" s="48">
        <f>J81*G81</f>
        <v>0</v>
      </c>
    </row>
    <row r="82" spans="1:11" s="33" customFormat="1" ht="12.75">
      <c r="A82" s="39"/>
      <c r="B82" s="40"/>
      <c r="C82" s="123"/>
      <c r="D82" s="123"/>
      <c r="E82" s="122"/>
      <c r="F82" s="123"/>
      <c r="G82" s="124"/>
      <c r="H82" s="162"/>
      <c r="I82" s="162"/>
      <c r="J82" s="85"/>
      <c r="K82" s="48"/>
    </row>
    <row r="83" spans="1:11" s="33" customFormat="1" ht="12.75">
      <c r="A83" s="39"/>
      <c r="B83" s="40" t="s">
        <v>28</v>
      </c>
      <c r="C83" s="123"/>
      <c r="D83" s="123"/>
      <c r="E83" s="122" t="s">
        <v>262</v>
      </c>
      <c r="F83" s="123"/>
      <c r="G83" s="124"/>
      <c r="H83" s="162"/>
      <c r="I83" s="162"/>
      <c r="J83" s="85"/>
      <c r="K83" s="48"/>
    </row>
    <row r="84" spans="1:12" s="33" customFormat="1" ht="12.75">
      <c r="A84" s="39"/>
      <c r="B84" s="96" t="s">
        <v>133</v>
      </c>
      <c r="C84" s="178" t="s">
        <v>381</v>
      </c>
      <c r="D84" s="91" t="s">
        <v>373</v>
      </c>
      <c r="E84" s="169" t="s">
        <v>223</v>
      </c>
      <c r="F84" s="91" t="s">
        <v>10</v>
      </c>
      <c r="G84" s="92">
        <v>1</v>
      </c>
      <c r="H84" s="164"/>
      <c r="I84" s="164"/>
      <c r="J84" s="85"/>
      <c r="K84" s="86">
        <f>J84*G84</f>
        <v>0</v>
      </c>
      <c r="L84" s="116"/>
    </row>
    <row r="85" spans="1:12" s="33" customFormat="1" ht="12.75">
      <c r="A85" s="39"/>
      <c r="B85" s="82" t="s">
        <v>134</v>
      </c>
      <c r="C85" s="178" t="s">
        <v>382</v>
      </c>
      <c r="D85" s="91" t="s">
        <v>373</v>
      </c>
      <c r="E85" s="115" t="s">
        <v>220</v>
      </c>
      <c r="F85" s="91" t="s">
        <v>10</v>
      </c>
      <c r="G85" s="92">
        <v>3</v>
      </c>
      <c r="H85" s="161"/>
      <c r="I85" s="161"/>
      <c r="J85" s="85"/>
      <c r="K85" s="86">
        <f>J85*G85</f>
        <v>0</v>
      </c>
      <c r="L85" s="116"/>
    </row>
    <row r="86" spans="1:11" s="33" customFormat="1" ht="12.75">
      <c r="A86" s="39"/>
      <c r="B86" s="40"/>
      <c r="C86" s="96"/>
      <c r="D86" s="96"/>
      <c r="E86" s="115"/>
      <c r="F86" s="91"/>
      <c r="G86" s="92"/>
      <c r="H86" s="161"/>
      <c r="I86" s="161"/>
      <c r="J86" s="85"/>
      <c r="K86" s="85"/>
    </row>
    <row r="87" spans="1:11" ht="12.75">
      <c r="A87" s="95"/>
      <c r="B87" s="40" t="s">
        <v>31</v>
      </c>
      <c r="C87" s="96"/>
      <c r="D87" s="96"/>
      <c r="E87" s="115"/>
      <c r="F87" s="115"/>
      <c r="G87" s="115"/>
      <c r="H87" s="115"/>
      <c r="I87" s="115"/>
      <c r="J87" s="115"/>
      <c r="K87" s="115"/>
    </row>
    <row r="88" spans="1:11" ht="25.5">
      <c r="A88" s="95"/>
      <c r="B88" s="96" t="s">
        <v>136</v>
      </c>
      <c r="C88" s="82" t="s">
        <v>81</v>
      </c>
      <c r="D88" s="82"/>
      <c r="E88" s="121" t="s">
        <v>97</v>
      </c>
      <c r="F88" s="91" t="s">
        <v>10</v>
      </c>
      <c r="G88" s="92">
        <v>1</v>
      </c>
      <c r="H88" s="157"/>
      <c r="I88" s="157"/>
      <c r="J88" s="85"/>
      <c r="K88" s="86">
        <f>J88*G88</f>
        <v>0</v>
      </c>
    </row>
    <row r="89" spans="1:11" ht="25.5">
      <c r="A89" s="95"/>
      <c r="B89" s="82" t="s">
        <v>137</v>
      </c>
      <c r="C89" s="309">
        <v>470205</v>
      </c>
      <c r="D89" s="91"/>
      <c r="E89" s="307" t="s">
        <v>423</v>
      </c>
      <c r="F89" s="91" t="s">
        <v>10</v>
      </c>
      <c r="G89" s="92">
        <v>2</v>
      </c>
      <c r="H89" s="310"/>
      <c r="I89" s="310"/>
      <c r="J89" s="85"/>
      <c r="K89" s="86">
        <f>J89*G89</f>
        <v>0</v>
      </c>
    </row>
    <row r="90" spans="1:11" ht="12.75">
      <c r="A90" s="95"/>
      <c r="B90" s="82" t="s">
        <v>138</v>
      </c>
      <c r="C90" s="91" t="s">
        <v>115</v>
      </c>
      <c r="D90" s="91"/>
      <c r="E90" s="121" t="s">
        <v>116</v>
      </c>
      <c r="F90" s="91" t="s">
        <v>10</v>
      </c>
      <c r="G90" s="92">
        <v>3</v>
      </c>
      <c r="H90" s="161"/>
      <c r="I90" s="161"/>
      <c r="J90" s="85"/>
      <c r="K90" s="86">
        <f>J90*G90</f>
        <v>0</v>
      </c>
    </row>
    <row r="91" spans="1:12" ht="12.75">
      <c r="A91" s="95"/>
      <c r="B91" s="82" t="s">
        <v>139</v>
      </c>
      <c r="C91" s="82" t="s">
        <v>81</v>
      </c>
      <c r="D91" s="82"/>
      <c r="E91" s="115" t="s">
        <v>221</v>
      </c>
      <c r="F91" s="91" t="s">
        <v>10</v>
      </c>
      <c r="G91" s="92">
        <v>3</v>
      </c>
      <c r="H91" s="157"/>
      <c r="I91" s="157"/>
      <c r="J91" s="85"/>
      <c r="K91" s="86">
        <f>J91*G91</f>
        <v>0</v>
      </c>
      <c r="L91" s="116"/>
    </row>
    <row r="92" spans="1:11" ht="12.75">
      <c r="A92" s="95"/>
      <c r="B92" s="82"/>
      <c r="C92" s="82"/>
      <c r="D92" s="82"/>
      <c r="E92" s="82"/>
      <c r="F92" s="91"/>
      <c r="G92" s="82"/>
      <c r="H92" s="157"/>
      <c r="I92" s="157"/>
      <c r="J92" s="85"/>
      <c r="K92" s="86"/>
    </row>
    <row r="93" spans="1:12" ht="25.5">
      <c r="A93" s="95"/>
      <c r="B93" s="40" t="s">
        <v>50</v>
      </c>
      <c r="C93" s="82" t="s">
        <v>370</v>
      </c>
      <c r="D93" s="82"/>
      <c r="E93" s="81" t="s">
        <v>319</v>
      </c>
      <c r="F93" s="91" t="s">
        <v>10</v>
      </c>
      <c r="G93" s="92">
        <v>15</v>
      </c>
      <c r="H93" s="157"/>
      <c r="I93" s="157"/>
      <c r="J93" s="85"/>
      <c r="K93" s="86">
        <f>J93*G93</f>
        <v>0</v>
      </c>
      <c r="L93" s="116"/>
    </row>
    <row r="94" spans="1:12" ht="12.75">
      <c r="A94" s="95"/>
      <c r="B94" s="40"/>
      <c r="C94" s="82"/>
      <c r="D94" s="82"/>
      <c r="E94" s="81"/>
      <c r="F94" s="91"/>
      <c r="G94" s="92"/>
      <c r="H94" s="157"/>
      <c r="I94" s="157"/>
      <c r="J94" s="85"/>
      <c r="K94" s="86"/>
      <c r="L94" s="116"/>
    </row>
    <row r="95" spans="1:11" ht="12.75">
      <c r="A95" s="95"/>
      <c r="B95" s="82"/>
      <c r="C95" s="91"/>
      <c r="D95" s="91"/>
      <c r="E95" s="121"/>
      <c r="F95" s="91"/>
      <c r="G95" s="92"/>
      <c r="H95" s="161"/>
      <c r="I95" s="161"/>
      <c r="J95" s="85"/>
      <c r="K95" s="86">
        <f>J95*G95</f>
        <v>0</v>
      </c>
    </row>
    <row r="96" spans="1:11" s="33" customFormat="1" ht="12.75">
      <c r="A96" s="39">
        <v>5</v>
      </c>
      <c r="B96" s="40"/>
      <c r="C96" s="123"/>
      <c r="D96" s="123"/>
      <c r="E96" s="122" t="s">
        <v>56</v>
      </c>
      <c r="F96" s="123"/>
      <c r="G96" s="124"/>
      <c r="H96" s="162"/>
      <c r="I96" s="162"/>
      <c r="J96" s="85"/>
      <c r="K96" s="48">
        <f>J96*G96</f>
        <v>0</v>
      </c>
    </row>
    <row r="97" spans="1:11" s="33" customFormat="1" ht="12.75">
      <c r="A97" s="39"/>
      <c r="B97" s="40"/>
      <c r="C97" s="123"/>
      <c r="D97" s="123"/>
      <c r="E97" s="122"/>
      <c r="F97" s="123"/>
      <c r="G97" s="124"/>
      <c r="H97" s="162"/>
      <c r="I97" s="162"/>
      <c r="J97" s="85"/>
      <c r="K97" s="48"/>
    </row>
    <row r="98" spans="1:12" ht="12.75">
      <c r="A98" s="95"/>
      <c r="B98" s="82" t="s">
        <v>8</v>
      </c>
      <c r="C98" s="91" t="s">
        <v>81</v>
      </c>
      <c r="D98" s="91"/>
      <c r="E98" s="121" t="s">
        <v>43</v>
      </c>
      <c r="F98" s="91" t="s">
        <v>42</v>
      </c>
      <c r="G98" s="92">
        <v>112</v>
      </c>
      <c r="H98" s="92"/>
      <c r="I98" s="157"/>
      <c r="J98" s="85"/>
      <c r="K98" s="86">
        <f aca="true" t="shared" si="5" ref="K98:K113">J98*G98</f>
        <v>0</v>
      </c>
      <c r="L98" s="116"/>
    </row>
    <row r="99" spans="1:12" ht="12.75">
      <c r="A99" s="95"/>
      <c r="B99" s="82" t="s">
        <v>9</v>
      </c>
      <c r="C99" s="91" t="s">
        <v>81</v>
      </c>
      <c r="D99" s="91"/>
      <c r="E99" s="121" t="s">
        <v>44</v>
      </c>
      <c r="F99" s="91" t="s">
        <v>42</v>
      </c>
      <c r="G99" s="92">
        <v>112</v>
      </c>
      <c r="H99" s="92"/>
      <c r="I99" s="157"/>
      <c r="J99" s="85"/>
      <c r="K99" s="86">
        <f t="shared" si="5"/>
        <v>0</v>
      </c>
      <c r="L99" s="116"/>
    </row>
    <row r="100" spans="1:12" ht="12.75">
      <c r="A100" s="95"/>
      <c r="B100" s="82"/>
      <c r="C100" s="91"/>
      <c r="D100" s="91"/>
      <c r="E100" s="121"/>
      <c r="F100" s="91"/>
      <c r="G100" s="92"/>
      <c r="H100" s="92"/>
      <c r="I100" s="92"/>
      <c r="J100" s="85"/>
      <c r="K100" s="86"/>
      <c r="L100" s="116"/>
    </row>
    <row r="101" spans="1:12" ht="12.75">
      <c r="A101" s="95"/>
      <c r="B101" s="82"/>
      <c r="C101" s="91"/>
      <c r="D101" s="91"/>
      <c r="E101" s="121"/>
      <c r="F101" s="91"/>
      <c r="G101" s="92"/>
      <c r="H101" s="92"/>
      <c r="I101" s="92"/>
      <c r="J101" s="85"/>
      <c r="K101" s="86"/>
      <c r="L101" s="116"/>
    </row>
    <row r="102" spans="1:12" ht="12.75">
      <c r="A102" s="39">
        <v>6</v>
      </c>
      <c r="B102" s="82"/>
      <c r="C102" s="91"/>
      <c r="D102" s="91"/>
      <c r="E102" s="122" t="s">
        <v>293</v>
      </c>
      <c r="F102" s="91"/>
      <c r="G102" s="92"/>
      <c r="H102" s="92"/>
      <c r="I102" s="92"/>
      <c r="J102" s="85"/>
      <c r="K102" s="86"/>
      <c r="L102" s="116"/>
    </row>
    <row r="103" spans="1:12" ht="12.75">
      <c r="A103" s="95"/>
      <c r="B103" s="82" t="s">
        <v>12</v>
      </c>
      <c r="C103" s="163" t="s">
        <v>291</v>
      </c>
      <c r="D103" s="163"/>
      <c r="E103" s="169" t="s">
        <v>292</v>
      </c>
      <c r="F103" s="177" t="s">
        <v>10</v>
      </c>
      <c r="G103" s="157">
        <v>5</v>
      </c>
      <c r="H103" s="163"/>
      <c r="I103" s="163"/>
      <c r="J103" s="85"/>
      <c r="K103" s="86">
        <f>J103*G103</f>
        <v>0</v>
      </c>
      <c r="L103" s="116"/>
    </row>
    <row r="104" spans="1:12" ht="12.75">
      <c r="A104" s="95"/>
      <c r="B104" s="82"/>
      <c r="C104" s="91"/>
      <c r="D104" s="91"/>
      <c r="E104" s="121"/>
      <c r="F104" s="91"/>
      <c r="G104" s="92"/>
      <c r="H104" s="92"/>
      <c r="I104" s="92"/>
      <c r="J104" s="85"/>
      <c r="K104" s="86"/>
      <c r="L104" s="116"/>
    </row>
    <row r="105" spans="1:11" ht="12.75">
      <c r="A105" s="95"/>
      <c r="B105" s="82"/>
      <c r="C105" s="91"/>
      <c r="D105" s="91"/>
      <c r="E105" s="121"/>
      <c r="F105" s="91"/>
      <c r="G105" s="92"/>
      <c r="H105" s="161"/>
      <c r="I105" s="161"/>
      <c r="J105" s="85"/>
      <c r="K105" s="86">
        <f t="shared" si="5"/>
        <v>0</v>
      </c>
    </row>
    <row r="106" spans="1:11" s="33" customFormat="1" ht="12.75">
      <c r="A106" s="39">
        <v>7</v>
      </c>
      <c r="B106" s="40"/>
      <c r="C106" s="123"/>
      <c r="D106" s="123"/>
      <c r="E106" s="122" t="s">
        <v>102</v>
      </c>
      <c r="F106" s="123"/>
      <c r="G106" s="124"/>
      <c r="H106" s="162"/>
      <c r="I106" s="162"/>
      <c r="J106" s="85"/>
      <c r="K106" s="86">
        <f t="shared" si="5"/>
        <v>0</v>
      </c>
    </row>
    <row r="107" spans="1:11" s="33" customFormat="1" ht="12.75">
      <c r="A107" s="39"/>
      <c r="B107" s="40"/>
      <c r="C107" s="123"/>
      <c r="D107" s="123"/>
      <c r="E107" s="122"/>
      <c r="F107" s="123"/>
      <c r="G107" s="124"/>
      <c r="H107" s="162"/>
      <c r="I107" s="162"/>
      <c r="J107" s="85"/>
      <c r="K107" s="86"/>
    </row>
    <row r="108" spans="1:11" ht="25.5">
      <c r="A108" s="95"/>
      <c r="B108" s="82" t="s">
        <v>326</v>
      </c>
      <c r="C108" s="309" t="s">
        <v>472</v>
      </c>
      <c r="D108" s="329"/>
      <c r="E108" s="332" t="s">
        <v>473</v>
      </c>
      <c r="F108" s="330" t="s">
        <v>7</v>
      </c>
      <c r="G108" s="314">
        <v>5</v>
      </c>
      <c r="H108" s="332"/>
      <c r="I108" s="332"/>
      <c r="J108" s="85"/>
      <c r="K108" s="86">
        <f t="shared" si="5"/>
        <v>0</v>
      </c>
    </row>
    <row r="109" spans="1:12" ht="25.5">
      <c r="A109" s="95"/>
      <c r="B109" s="82" t="s">
        <v>327</v>
      </c>
      <c r="C109" s="176" t="s">
        <v>383</v>
      </c>
      <c r="D109" s="176" t="s">
        <v>373</v>
      </c>
      <c r="E109" s="163" t="s">
        <v>275</v>
      </c>
      <c r="F109" s="91" t="s">
        <v>7</v>
      </c>
      <c r="G109" s="92">
        <v>5</v>
      </c>
      <c r="H109" s="157"/>
      <c r="I109" s="157"/>
      <c r="J109" s="85"/>
      <c r="K109" s="86">
        <f t="shared" si="5"/>
        <v>0</v>
      </c>
      <c r="L109" s="116"/>
    </row>
    <row r="110" spans="1:11" ht="12.75">
      <c r="A110" s="95"/>
      <c r="B110" s="82" t="s">
        <v>328</v>
      </c>
      <c r="C110" s="91" t="s">
        <v>384</v>
      </c>
      <c r="D110" s="176" t="s">
        <v>373</v>
      </c>
      <c r="E110" s="121" t="s">
        <v>103</v>
      </c>
      <c r="F110" s="91" t="s">
        <v>5</v>
      </c>
      <c r="G110" s="92">
        <v>27</v>
      </c>
      <c r="H110" s="161"/>
      <c r="I110" s="161"/>
      <c r="J110" s="85"/>
      <c r="K110" s="86">
        <f t="shared" si="5"/>
        <v>0</v>
      </c>
    </row>
    <row r="111" spans="1:12" ht="12.75">
      <c r="A111" s="95"/>
      <c r="B111" s="82" t="s">
        <v>329</v>
      </c>
      <c r="C111" s="91" t="s">
        <v>385</v>
      </c>
      <c r="D111" s="176" t="s">
        <v>373</v>
      </c>
      <c r="E111" s="121" t="s">
        <v>104</v>
      </c>
      <c r="F111" s="91" t="s">
        <v>5</v>
      </c>
      <c r="G111" s="92">
        <v>40</v>
      </c>
      <c r="H111" s="161"/>
      <c r="I111" s="161"/>
      <c r="J111" s="85"/>
      <c r="K111" s="86">
        <f t="shared" si="5"/>
        <v>0</v>
      </c>
      <c r="L111" s="116"/>
    </row>
    <row r="112" spans="1:11" ht="12.75">
      <c r="A112" s="95"/>
      <c r="B112" s="82" t="s">
        <v>330</v>
      </c>
      <c r="C112" s="91" t="s">
        <v>69</v>
      </c>
      <c r="D112" s="91"/>
      <c r="E112" s="121" t="s">
        <v>105</v>
      </c>
      <c r="F112" s="91" t="s">
        <v>5</v>
      </c>
      <c r="G112" s="92">
        <v>27</v>
      </c>
      <c r="H112" s="161"/>
      <c r="I112" s="161"/>
      <c r="J112" s="85"/>
      <c r="K112" s="86">
        <f t="shared" si="5"/>
        <v>0</v>
      </c>
    </row>
    <row r="113" spans="1:11" ht="12.75">
      <c r="A113" s="95"/>
      <c r="B113" s="82" t="s">
        <v>471</v>
      </c>
      <c r="C113" s="91" t="s">
        <v>386</v>
      </c>
      <c r="D113" s="176" t="s">
        <v>373</v>
      </c>
      <c r="E113" s="121" t="s">
        <v>70</v>
      </c>
      <c r="F113" s="91" t="s">
        <v>10</v>
      </c>
      <c r="G113" s="92">
        <v>7</v>
      </c>
      <c r="H113" s="161"/>
      <c r="I113" s="161"/>
      <c r="J113" s="85"/>
      <c r="K113" s="86">
        <f t="shared" si="5"/>
        <v>0</v>
      </c>
    </row>
    <row r="114" spans="1:11" ht="12.75">
      <c r="A114" s="50"/>
      <c r="B114" s="41"/>
      <c r="C114" s="120"/>
      <c r="D114" s="120"/>
      <c r="E114" s="119"/>
      <c r="F114" s="120"/>
      <c r="G114" s="51"/>
      <c r="H114" s="118"/>
      <c r="I114" s="118"/>
      <c r="J114" s="42"/>
      <c r="K114" s="43"/>
    </row>
    <row r="115" spans="1:11" ht="13.5" thickBot="1">
      <c r="A115" s="50"/>
      <c r="B115" s="41"/>
      <c r="C115" s="82"/>
      <c r="D115" s="82"/>
      <c r="E115" s="89"/>
      <c r="F115" s="41"/>
      <c r="G115" s="51"/>
      <c r="H115" s="42"/>
      <c r="I115" s="42"/>
      <c r="J115" s="42"/>
      <c r="K115" s="43">
        <f>J115*G115</f>
        <v>0</v>
      </c>
    </row>
    <row r="116" spans="1:11" ht="15.75">
      <c r="A116" s="39"/>
      <c r="B116" s="40"/>
      <c r="C116" s="40"/>
      <c r="D116" s="40"/>
      <c r="E116" s="52" t="s">
        <v>21</v>
      </c>
      <c r="F116" s="53"/>
      <c r="G116" s="59"/>
      <c r="H116" s="59"/>
      <c r="I116" s="59"/>
      <c r="J116" s="59"/>
      <c r="K116" s="66">
        <f>SUM(K6:K113)</f>
        <v>0</v>
      </c>
    </row>
    <row r="117" spans="1:11" ht="15">
      <c r="A117" s="39"/>
      <c r="B117" s="40"/>
      <c r="C117" s="40"/>
      <c r="D117" s="40"/>
      <c r="E117" s="276" t="s">
        <v>294</v>
      </c>
      <c r="F117" s="54"/>
      <c r="G117" s="60"/>
      <c r="H117" s="60"/>
      <c r="I117" s="60"/>
      <c r="J117" s="60"/>
      <c r="K117" s="67">
        <f>K116*0.4</f>
        <v>0</v>
      </c>
    </row>
    <row r="118" spans="1:11" ht="18.75" thickBot="1">
      <c r="A118" s="49"/>
      <c r="B118" s="62"/>
      <c r="C118" s="62"/>
      <c r="D118" s="62"/>
      <c r="E118" s="55" t="s">
        <v>29</v>
      </c>
      <c r="F118" s="56"/>
      <c r="G118" s="61"/>
      <c r="H118" s="61"/>
      <c r="I118" s="61"/>
      <c r="J118" s="61"/>
      <c r="K118" s="64">
        <f>SUM(K116:K117)</f>
        <v>0</v>
      </c>
    </row>
    <row r="119" spans="2:11" ht="25.5" customHeight="1">
      <c r="B119" s="356"/>
      <c r="C119" s="356"/>
      <c r="D119" s="356"/>
      <c r="E119" s="356"/>
      <c r="F119" s="356"/>
      <c r="G119" s="356"/>
      <c r="H119" s="356"/>
      <c r="I119" s="356"/>
      <c r="J119" s="356"/>
      <c r="K119" s="356"/>
    </row>
    <row r="120" spans="1:11" ht="12.75">
      <c r="A120" s="32"/>
      <c r="B120" s="32"/>
      <c r="C120" s="46"/>
      <c r="D120" s="46"/>
      <c r="E120" s="32"/>
      <c r="F120" s="32"/>
      <c r="G120" s="32"/>
      <c r="H120" s="32"/>
      <c r="I120" s="32"/>
      <c r="J120" s="32"/>
      <c r="K120" s="32"/>
    </row>
    <row r="121" spans="1:11" ht="12.75">
      <c r="A121" s="32"/>
      <c r="B121" s="32"/>
      <c r="C121" s="46"/>
      <c r="D121" s="46"/>
      <c r="E121" s="32"/>
      <c r="F121" s="32"/>
      <c r="G121" s="32"/>
      <c r="H121" s="32"/>
      <c r="I121" s="32"/>
      <c r="J121" s="32"/>
      <c r="K121" s="32"/>
    </row>
  </sheetData>
  <sheetProtection/>
  <mergeCells count="1">
    <mergeCell ref="B119:K119"/>
  </mergeCells>
  <printOptions gridLines="1" horizontalCentered="1"/>
  <pageMargins left="0.4330708661417323" right="0.4330708661417323" top="1.1023622047244095" bottom="0.5118110236220472" header="0.35433070866141736" footer="0.2755905511811024"/>
  <pageSetup fitToHeight="0" fitToWidth="1" horizontalDpi="600" verticalDpi="600" orientation="landscape" paperSize="9" scale="81" r:id="rId1"/>
  <headerFooter alignWithMargins="0">
    <oddHeader>&amp;L&amp;11SECRETARIA DO MEIO AMBIENTE
FUNDAÇÃO FLORESTAL&amp;C&amp;11Parque Estadual Turístico do Alto Ribeira
Núcleo Santana
Reforma Sanitário Quiosque Grande&amp;R&amp;11Planilha Orçamentária
Boletim CPOS 160 - Junho/2013</oddHeader>
    <oddFooter>&amp;Rpágina &amp;P /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Plan19"/>
  <dimension ref="A1:L22"/>
  <sheetViews>
    <sheetView showGridLines="0" showZeros="0" view="pageBreakPreview" zoomScaleSheetLayoutView="100" zoomScalePageLayoutView="60" workbookViewId="0" topLeftCell="A16">
      <selection activeCell="M16" sqref="M16"/>
    </sheetView>
  </sheetViews>
  <sheetFormatPr defaultColWidth="9.7109375" defaultRowHeight="12.75"/>
  <cols>
    <col min="1" max="1" width="4.7109375" style="0" customWidth="1"/>
    <col min="2" max="2" width="54.28125" style="30" customWidth="1"/>
    <col min="3" max="10" width="7.57421875" style="1" customWidth="1"/>
    <col min="11" max="11" width="21.57421875" style="13" customWidth="1"/>
    <col min="12" max="12" width="11.421875" style="2" customWidth="1"/>
  </cols>
  <sheetData>
    <row r="1" spans="1:12" s="6" customFormat="1" ht="19.5" customHeight="1" thickBot="1">
      <c r="A1" s="364"/>
      <c r="B1" s="22" t="s">
        <v>53</v>
      </c>
      <c r="C1" s="366" t="s">
        <v>22</v>
      </c>
      <c r="D1" s="367"/>
      <c r="E1" s="367"/>
      <c r="F1" s="368"/>
      <c r="G1" s="366" t="s">
        <v>23</v>
      </c>
      <c r="H1" s="367"/>
      <c r="I1" s="367"/>
      <c r="J1" s="368"/>
      <c r="K1" s="148" t="s">
        <v>26</v>
      </c>
      <c r="L1" s="12"/>
    </row>
    <row r="2" spans="1:12" s="3" customFormat="1" ht="19.5" customHeight="1" thickBot="1">
      <c r="A2" s="365"/>
      <c r="B2" s="24" t="s">
        <v>54</v>
      </c>
      <c r="C2" s="14"/>
      <c r="D2" s="15"/>
      <c r="E2" s="15"/>
      <c r="F2" s="16"/>
      <c r="G2" s="17"/>
      <c r="H2" s="15"/>
      <c r="I2" s="15"/>
      <c r="J2" s="16"/>
      <c r="K2" s="117" t="s">
        <v>478</v>
      </c>
      <c r="L2" s="4"/>
    </row>
    <row r="3" spans="1:12" s="9" customFormat="1" ht="20.25" customHeight="1">
      <c r="A3" s="358">
        <v>1</v>
      </c>
      <c r="B3" s="360" t="s">
        <v>325</v>
      </c>
      <c r="C3" s="145"/>
      <c r="D3" s="145"/>
      <c r="E3" s="69"/>
      <c r="F3" s="25"/>
      <c r="G3" s="31"/>
      <c r="H3" s="70"/>
      <c r="I3" s="70"/>
      <c r="J3" s="70"/>
      <c r="K3" s="369">
        <v>4.34</v>
      </c>
      <c r="L3" s="8"/>
    </row>
    <row r="4" spans="1:12" s="9" customFormat="1" ht="16.5" customHeight="1" thickBot="1">
      <c r="A4" s="359"/>
      <c r="B4" s="361"/>
      <c r="C4" s="71"/>
      <c r="D4" s="72"/>
      <c r="E4" s="72"/>
      <c r="F4" s="73"/>
      <c r="G4" s="71"/>
      <c r="H4" s="72"/>
      <c r="I4" s="72"/>
      <c r="J4" s="73"/>
      <c r="K4" s="370"/>
      <c r="L4" s="8"/>
    </row>
    <row r="5" spans="1:12" s="9" customFormat="1" ht="20.25" customHeight="1">
      <c r="A5" s="358">
        <v>2</v>
      </c>
      <c r="B5" s="360" t="s">
        <v>320</v>
      </c>
      <c r="C5" s="26"/>
      <c r="D5" s="70"/>
      <c r="E5" s="145"/>
      <c r="F5" s="145"/>
      <c r="G5" s="26"/>
      <c r="H5" s="70"/>
      <c r="I5" s="70"/>
      <c r="J5" s="76"/>
      <c r="K5" s="362">
        <v>33.56</v>
      </c>
      <c r="L5" s="8"/>
    </row>
    <row r="6" spans="1:12" s="9" customFormat="1" ht="16.5" customHeight="1" thickBot="1">
      <c r="A6" s="359"/>
      <c r="B6" s="371"/>
      <c r="C6" s="71"/>
      <c r="D6" s="72"/>
      <c r="E6" s="72"/>
      <c r="F6" s="73"/>
      <c r="G6" s="71"/>
      <c r="H6" s="72"/>
      <c r="I6" s="72"/>
      <c r="J6" s="73"/>
      <c r="K6" s="363"/>
      <c r="L6" s="8"/>
    </row>
    <row r="7" spans="1:12" s="9" customFormat="1" ht="15.75" customHeight="1">
      <c r="A7" s="358">
        <v>3</v>
      </c>
      <c r="B7" s="360" t="s">
        <v>321</v>
      </c>
      <c r="C7" s="26"/>
      <c r="D7" s="70"/>
      <c r="E7" s="70"/>
      <c r="F7" s="145"/>
      <c r="G7" s="145"/>
      <c r="H7" s="70"/>
      <c r="I7" s="70"/>
      <c r="J7" s="76"/>
      <c r="K7" s="362">
        <v>30.54</v>
      </c>
      <c r="L7" s="8"/>
    </row>
    <row r="8" spans="1:12" s="9" customFormat="1" ht="16.5" customHeight="1" thickBot="1">
      <c r="A8" s="359"/>
      <c r="B8" s="361"/>
      <c r="C8" s="71"/>
      <c r="D8" s="75"/>
      <c r="E8" s="75"/>
      <c r="F8" s="146"/>
      <c r="G8" s="147"/>
      <c r="H8" s="75"/>
      <c r="I8" s="75"/>
      <c r="J8" s="146"/>
      <c r="K8" s="363"/>
      <c r="L8" s="8"/>
    </row>
    <row r="9" spans="1:12" s="9" customFormat="1" ht="15.75" customHeight="1">
      <c r="A9" s="358">
        <v>4</v>
      </c>
      <c r="B9" s="360" t="s">
        <v>322</v>
      </c>
      <c r="C9" s="26"/>
      <c r="D9" s="70"/>
      <c r="E9" s="70"/>
      <c r="F9" s="76"/>
      <c r="G9" s="145"/>
      <c r="H9" s="145"/>
      <c r="I9" s="70"/>
      <c r="J9" s="76"/>
      <c r="K9" s="362">
        <v>15.17</v>
      </c>
      <c r="L9" s="8"/>
    </row>
    <row r="10" spans="1:12" s="9" customFormat="1" ht="16.5" customHeight="1" thickBot="1">
      <c r="A10" s="359"/>
      <c r="B10" s="361"/>
      <c r="C10" s="71"/>
      <c r="D10" s="75"/>
      <c r="E10" s="75"/>
      <c r="F10" s="146"/>
      <c r="G10" s="147"/>
      <c r="H10" s="75"/>
      <c r="I10" s="75"/>
      <c r="J10" s="146"/>
      <c r="K10" s="363"/>
      <c r="L10" s="8"/>
    </row>
    <row r="11" spans="1:12" s="9" customFormat="1" ht="15.75" customHeight="1">
      <c r="A11" s="358">
        <v>5</v>
      </c>
      <c r="B11" s="360" t="s">
        <v>106</v>
      </c>
      <c r="C11" s="26"/>
      <c r="D11" s="70"/>
      <c r="E11" s="70"/>
      <c r="F11" s="76"/>
      <c r="G11" s="26"/>
      <c r="H11" s="70"/>
      <c r="I11" s="145"/>
      <c r="J11" s="76"/>
      <c r="K11" s="362">
        <v>6.9</v>
      </c>
      <c r="L11" s="8"/>
    </row>
    <row r="12" spans="1:12" s="9" customFormat="1" ht="16.5" customHeight="1" thickBot="1">
      <c r="A12" s="359"/>
      <c r="B12" s="361"/>
      <c r="C12" s="71"/>
      <c r="D12" s="75"/>
      <c r="E12" s="75"/>
      <c r="F12" s="146"/>
      <c r="G12" s="147"/>
      <c r="H12" s="75"/>
      <c r="I12" s="75"/>
      <c r="J12" s="146"/>
      <c r="K12" s="363"/>
      <c r="L12" s="8"/>
    </row>
    <row r="13" spans="1:12" s="9" customFormat="1" ht="15.75" customHeight="1">
      <c r="A13" s="358">
        <v>6</v>
      </c>
      <c r="B13" s="360" t="s">
        <v>323</v>
      </c>
      <c r="C13" s="26"/>
      <c r="D13" s="70"/>
      <c r="E13" s="70"/>
      <c r="F13" s="76"/>
      <c r="G13" s="145"/>
      <c r="H13" s="145"/>
      <c r="I13" s="70"/>
      <c r="J13" s="76"/>
      <c r="K13" s="362">
        <v>3.16</v>
      </c>
      <c r="L13" s="8"/>
    </row>
    <row r="14" spans="1:12" s="9" customFormat="1" ht="16.5" customHeight="1" thickBot="1">
      <c r="A14" s="359"/>
      <c r="B14" s="361"/>
      <c r="C14" s="71"/>
      <c r="D14" s="75"/>
      <c r="E14" s="75"/>
      <c r="F14" s="146"/>
      <c r="G14" s="147"/>
      <c r="H14" s="75"/>
      <c r="I14" s="75"/>
      <c r="J14" s="146"/>
      <c r="K14" s="363"/>
      <c r="L14" s="8"/>
    </row>
    <row r="15" spans="1:12" s="9" customFormat="1" ht="16.5" customHeight="1">
      <c r="A15" s="358">
        <v>7</v>
      </c>
      <c r="B15" s="360" t="s">
        <v>293</v>
      </c>
      <c r="C15" s="26"/>
      <c r="D15" s="70"/>
      <c r="E15" s="70"/>
      <c r="F15" s="76"/>
      <c r="G15" s="26"/>
      <c r="H15" s="70"/>
      <c r="I15" s="70"/>
      <c r="J15" s="144"/>
      <c r="K15" s="362">
        <v>1.7</v>
      </c>
      <c r="L15" s="8"/>
    </row>
    <row r="16" spans="1:12" s="9" customFormat="1" ht="16.5" customHeight="1" thickBot="1">
      <c r="A16" s="359"/>
      <c r="B16" s="361"/>
      <c r="C16" s="71"/>
      <c r="D16" s="75"/>
      <c r="E16" s="75"/>
      <c r="F16" s="146"/>
      <c r="G16" s="71"/>
      <c r="H16" s="75"/>
      <c r="I16" s="75"/>
      <c r="J16" s="146"/>
      <c r="K16" s="363"/>
      <c r="L16" s="8"/>
    </row>
    <row r="17" spans="1:12" s="9" customFormat="1" ht="15.75" customHeight="1">
      <c r="A17" s="358">
        <v>8</v>
      </c>
      <c r="B17" s="360" t="s">
        <v>324</v>
      </c>
      <c r="C17" s="26"/>
      <c r="D17" s="70"/>
      <c r="E17" s="70"/>
      <c r="F17" s="70"/>
      <c r="G17" s="74"/>
      <c r="H17" s="70"/>
      <c r="I17" s="70"/>
      <c r="J17" s="144"/>
      <c r="K17" s="362">
        <v>4.63</v>
      </c>
      <c r="L17" s="8"/>
    </row>
    <row r="18" spans="1:12" s="9" customFormat="1" ht="16.5" customHeight="1" thickBot="1">
      <c r="A18" s="359"/>
      <c r="B18" s="361"/>
      <c r="C18" s="71"/>
      <c r="D18" s="75"/>
      <c r="E18" s="75"/>
      <c r="F18" s="146"/>
      <c r="G18" s="147"/>
      <c r="H18" s="75"/>
      <c r="I18" s="75"/>
      <c r="J18" s="146"/>
      <c r="K18" s="363"/>
      <c r="L18" s="8"/>
    </row>
    <row r="19" spans="1:12" s="9" customFormat="1" ht="20.25">
      <c r="A19" s="149"/>
      <c r="B19" s="77"/>
      <c r="C19" s="18"/>
      <c r="D19" s="18"/>
      <c r="E19" s="18"/>
      <c r="F19" s="18"/>
      <c r="G19" s="18"/>
      <c r="H19" s="18"/>
      <c r="I19" s="18"/>
      <c r="J19" s="189" t="s">
        <v>21</v>
      </c>
      <c r="K19" s="154">
        <f>SUM(K3:K18)</f>
        <v>100</v>
      </c>
      <c r="L19" s="8"/>
    </row>
    <row r="20" spans="1:12" s="11" customFormat="1" ht="20.25" customHeight="1">
      <c r="A20" s="150"/>
      <c r="B20" s="78"/>
      <c r="C20" s="19"/>
      <c r="D20" s="19"/>
      <c r="E20" s="19"/>
      <c r="F20" s="19"/>
      <c r="G20" s="19"/>
      <c r="H20" s="19"/>
      <c r="I20" s="19"/>
      <c r="J20" s="277" t="s">
        <v>294</v>
      </c>
      <c r="K20" s="27"/>
      <c r="L20" s="10"/>
    </row>
    <row r="21" spans="1:12" s="11" customFormat="1" ht="24" thickBot="1">
      <c r="A21" s="151"/>
      <c r="B21" s="79"/>
      <c r="C21" s="80"/>
      <c r="D21" s="80"/>
      <c r="E21" s="80"/>
      <c r="F21" s="80"/>
      <c r="G21" s="80"/>
      <c r="H21" s="80"/>
      <c r="I21" s="80"/>
      <c r="J21" s="190" t="s">
        <v>29</v>
      </c>
      <c r="K21" s="87"/>
      <c r="L21" s="10"/>
    </row>
    <row r="22" spans="2:12" s="11" customFormat="1" ht="15">
      <c r="B22" s="28"/>
      <c r="C22" s="20"/>
      <c r="D22" s="20"/>
      <c r="E22" s="20"/>
      <c r="F22" s="20"/>
      <c r="G22" s="20"/>
      <c r="H22" s="20"/>
      <c r="I22" s="20"/>
      <c r="J22" s="20"/>
      <c r="K22" s="29"/>
      <c r="L22" s="10"/>
    </row>
  </sheetData>
  <sheetProtection/>
  <mergeCells count="27">
    <mergeCell ref="A17:A18"/>
    <mergeCell ref="B17:B18"/>
    <mergeCell ref="K17:K18"/>
    <mergeCell ref="A13:A14"/>
    <mergeCell ref="B13:B14"/>
    <mergeCell ref="K13:K14"/>
    <mergeCell ref="A15:A16"/>
    <mergeCell ref="B15:B16"/>
    <mergeCell ref="K15:K16"/>
    <mergeCell ref="A9:A10"/>
    <mergeCell ref="B9:B10"/>
    <mergeCell ref="K9:K10"/>
    <mergeCell ref="A11:A12"/>
    <mergeCell ref="B11:B12"/>
    <mergeCell ref="K11:K12"/>
    <mergeCell ref="A5:A6"/>
    <mergeCell ref="B5:B6"/>
    <mergeCell ref="K5:K6"/>
    <mergeCell ref="A7:A8"/>
    <mergeCell ref="B7:B8"/>
    <mergeCell ref="K7:K8"/>
    <mergeCell ref="A1:A2"/>
    <mergeCell ref="C1:F1"/>
    <mergeCell ref="G1:J1"/>
    <mergeCell ref="A3:A4"/>
    <mergeCell ref="B3:B4"/>
    <mergeCell ref="K3:K4"/>
  </mergeCells>
  <printOptions horizontalCentered="1"/>
  <pageMargins left="0.31496062992125984" right="0.4330708661417323" top="1.535433070866142" bottom="0.4330708661417323" header="0.7086614173228347" footer="0"/>
  <pageSetup fitToHeight="0" horizontalDpi="300" verticalDpi="300" orientation="landscape" paperSize="9" scale="95" r:id="rId1"/>
  <headerFooter alignWithMargins="0">
    <oddHeader>&amp;L&amp;11SECRETARIA DO MEIO AMBIENTE
FUNDAÇÃO FLORESTAL&amp;C&amp;11PARQUE ESTADUAL TURÍSTICO DO ALTO RIBEIRA
Núcleo Santana 
Reforma Sanitário Trilha das Piscinas Naturais&amp;R&amp;11Cronograma Físico e Financeiro
Boletim CPOS 160 - Junho/2013</oddHeader>
    <oddFooter>&amp;Rpágina 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Parque estadual da serra do mar</dc:title>
  <dc:subject>Base funcional - orçamento</dc:subject>
  <dc:creator>HagaPlan Planejamento e Projetos S/C LTDA.</dc:creator>
  <cp:keywords/>
  <dc:description/>
  <cp:lastModifiedBy>Markus Vinicius Trevisan</cp:lastModifiedBy>
  <cp:lastPrinted>2013-10-25T11:13:59Z</cp:lastPrinted>
  <dcterms:created xsi:type="dcterms:W3CDTF">1998-09-28T13:48:05Z</dcterms:created>
  <dcterms:modified xsi:type="dcterms:W3CDTF">2013-11-05T14:00:15Z</dcterms:modified>
  <cp:category/>
  <cp:version/>
  <cp:contentType/>
  <cp:contentStatus/>
</cp:coreProperties>
</file>